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arreras\Carreras 2022\"/>
    </mc:Choice>
  </mc:AlternateContent>
  <xr:revisionPtr revIDLastSave="0" documentId="13_ncr:1_{8E20CE9D-5920-4E7A-AF19-136C2F340090}" xr6:coauthVersionLast="47" xr6:coauthVersionMax="47" xr10:uidLastSave="{00000000-0000-0000-0000-000000000000}"/>
  <bookViews>
    <workbookView xWindow="-110" yWindow="-110" windowWidth="19420" windowHeight="10420" tabRatio="793" xr2:uid="{00000000-000D-0000-FFFF-FFFF00000000}"/>
  </bookViews>
  <sheets>
    <sheet name="PILOTO STANDAR" sheetId="5" r:id="rId1"/>
    <sheet name="COPILOTO STANDAR" sheetId="6" r:id="rId2"/>
    <sheet name="PILOTO VELOCIMETRO" sheetId="2" r:id="rId3"/>
    <sheet name="COPILOTO VELOCIMETRO" sheetId="1" r:id="rId4"/>
    <sheet name="PILOTO ODOMETRO" sheetId="3" r:id="rId5"/>
    <sheet name="COPILOTO ODOMETRO" sheetId="4" r:id="rId6"/>
    <sheet name="Puntajes" sheetId="7" r:id="rId7"/>
  </sheets>
  <definedNames>
    <definedName name="_xlnm._FilterDatabase" localSheetId="1" hidden="1">'COPILOTO STANDAR'!$B$1:$B$122</definedName>
    <definedName name="_xlnm._FilterDatabase" localSheetId="0" hidden="1">'PILOTO STANDAR'!$B$1:$B$114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0" i="6" l="1"/>
  <c r="AJ89" i="6"/>
  <c r="AJ88" i="6"/>
  <c r="AJ119" i="6"/>
  <c r="AJ75" i="6"/>
  <c r="AJ42" i="6"/>
  <c r="AJ35" i="6"/>
  <c r="AJ21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59" i="6"/>
  <c r="AJ56" i="6"/>
  <c r="AJ55" i="6"/>
  <c r="AJ53" i="6"/>
  <c r="AJ52" i="6"/>
  <c r="AJ51" i="6"/>
  <c r="AJ46" i="6"/>
  <c r="AJ45" i="6"/>
  <c r="AJ44" i="6"/>
  <c r="AJ43" i="6"/>
  <c r="AJ39" i="6"/>
  <c r="AJ41" i="6"/>
  <c r="AJ37" i="6"/>
  <c r="AJ36" i="6"/>
  <c r="AJ34" i="6"/>
  <c r="AJ31" i="6"/>
  <c r="AJ32" i="6"/>
  <c r="AJ27" i="6"/>
  <c r="AJ20" i="6"/>
  <c r="AJ30" i="6"/>
  <c r="AJ25" i="6"/>
  <c r="AJ29" i="6"/>
  <c r="AJ26" i="6"/>
  <c r="AJ23" i="6"/>
  <c r="AJ14" i="6"/>
  <c r="AJ16" i="6"/>
  <c r="AJ11" i="6"/>
  <c r="AJ8" i="6"/>
  <c r="AJ33" i="6"/>
  <c r="AJ24" i="6"/>
  <c r="AJ22" i="6"/>
  <c r="AJ19" i="6"/>
  <c r="AJ13" i="6"/>
  <c r="AJ18" i="6"/>
  <c r="AJ17" i="6"/>
  <c r="AJ15" i="6"/>
  <c r="AJ12" i="6"/>
  <c r="AJ10" i="6"/>
  <c r="AJ9" i="6"/>
  <c r="AJ6" i="6"/>
  <c r="AJ7" i="6"/>
  <c r="AJ113" i="5"/>
  <c r="AJ84" i="5"/>
  <c r="AJ83" i="5"/>
  <c r="AJ74" i="5"/>
  <c r="AJ37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4" i="5"/>
  <c r="AJ52" i="5"/>
  <c r="AJ51" i="5"/>
  <c r="AJ50" i="5"/>
  <c r="AJ46" i="5"/>
  <c r="AJ45" i="5"/>
  <c r="AJ44" i="5"/>
  <c r="AJ42" i="5"/>
  <c r="AJ43" i="5"/>
  <c r="AJ41" i="5"/>
  <c r="AJ40" i="5"/>
  <c r="AJ38" i="5"/>
  <c r="AJ35" i="5"/>
  <c r="AJ36" i="5"/>
  <c r="AJ29" i="5"/>
  <c r="AJ24" i="5"/>
  <c r="AJ34" i="5"/>
  <c r="AJ26" i="5"/>
  <c r="AJ32" i="5"/>
  <c r="AJ30" i="5"/>
  <c r="AJ27" i="5"/>
  <c r="AJ23" i="5"/>
  <c r="AJ28" i="5"/>
  <c r="AJ17" i="5"/>
  <c r="AJ18" i="5"/>
  <c r="AJ21" i="5"/>
  <c r="AJ8" i="5"/>
  <c r="AJ7" i="5"/>
  <c r="AJ10" i="5"/>
  <c r="AJ11" i="5"/>
  <c r="AJ9" i="5"/>
  <c r="AJ12" i="5"/>
  <c r="AJ14" i="5"/>
  <c r="AJ15" i="5"/>
  <c r="AJ16" i="5"/>
  <c r="AJ19" i="5"/>
  <c r="AJ20" i="5"/>
  <c r="AJ13" i="5"/>
  <c r="AJ22" i="5"/>
  <c r="AJ25" i="5"/>
  <c r="AJ6" i="2"/>
  <c r="AJ7" i="2"/>
  <c r="AJ8" i="2"/>
  <c r="AJ9" i="2"/>
  <c r="AJ10" i="2"/>
  <c r="AJ11" i="2"/>
  <c r="AJ12" i="2"/>
  <c r="AJ13" i="2"/>
  <c r="AJ6" i="5"/>
  <c r="U122" i="6"/>
  <c r="V122" i="6"/>
  <c r="AI122" i="6" s="1"/>
  <c r="AK122" i="6" s="1"/>
  <c r="U74" i="6"/>
  <c r="V74" i="6"/>
  <c r="AI74" i="6" s="1"/>
  <c r="AK74" i="6" s="1"/>
  <c r="U73" i="6"/>
  <c r="V73" i="6"/>
  <c r="AI73" i="6" s="1"/>
  <c r="AK73" i="6" s="1"/>
  <c r="U72" i="6"/>
  <c r="V72" i="6"/>
  <c r="AI72" i="6" s="1"/>
  <c r="V71" i="6"/>
  <c r="AI71" i="6" s="1"/>
  <c r="U71" i="6"/>
  <c r="U70" i="6"/>
  <c r="V70" i="6"/>
  <c r="AI70" i="6" s="1"/>
  <c r="AK70" i="6" s="1"/>
  <c r="U87" i="6"/>
  <c r="V87" i="6"/>
  <c r="AI87" i="6" s="1"/>
  <c r="AK87" i="6" s="1"/>
  <c r="U69" i="6"/>
  <c r="V69" i="6"/>
  <c r="AI69" i="6" s="1"/>
  <c r="AK69" i="6" s="1"/>
  <c r="U68" i="6"/>
  <c r="V68" i="6"/>
  <c r="AI68" i="6" s="1"/>
  <c r="AK68" i="6" s="1"/>
  <c r="U67" i="6"/>
  <c r="V67" i="6"/>
  <c r="AI67" i="6" s="1"/>
  <c r="U66" i="6"/>
  <c r="V66" i="6"/>
  <c r="AI66" i="6" s="1"/>
  <c r="AK66" i="6" s="1"/>
  <c r="U65" i="6"/>
  <c r="V65" i="6"/>
  <c r="AI65" i="6" s="1"/>
  <c r="AK65" i="6" s="1"/>
  <c r="U86" i="6"/>
  <c r="V86" i="6"/>
  <c r="AI86" i="6" s="1"/>
  <c r="AK86" i="6" s="1"/>
  <c r="U64" i="6"/>
  <c r="V64" i="6"/>
  <c r="AI64" i="6" s="1"/>
  <c r="U85" i="6"/>
  <c r="V85" i="6"/>
  <c r="AI85" i="6" s="1"/>
  <c r="AK85" i="6" s="1"/>
  <c r="V63" i="6"/>
  <c r="AI63" i="6" s="1"/>
  <c r="U63" i="6"/>
  <c r="U62" i="6"/>
  <c r="V62" i="6"/>
  <c r="AI62" i="6" s="1"/>
  <c r="AK62" i="6" s="1"/>
  <c r="U46" i="6"/>
  <c r="V46" i="6"/>
  <c r="AI46" i="6" s="1"/>
  <c r="AK46" i="6" s="1"/>
  <c r="U83" i="6"/>
  <c r="V83" i="6"/>
  <c r="AI83" i="6" s="1"/>
  <c r="AK83" i="6" s="1"/>
  <c r="U32" i="6"/>
  <c r="V32" i="6"/>
  <c r="AI32" i="6" s="1"/>
  <c r="U84" i="6"/>
  <c r="V84" i="6"/>
  <c r="AI84" i="6" s="1"/>
  <c r="AK84" i="6" s="1"/>
  <c r="U27" i="6"/>
  <c r="V27" i="6"/>
  <c r="AI27" i="6" s="1"/>
  <c r="U61" i="6"/>
  <c r="V61" i="6"/>
  <c r="AI61" i="6" s="1"/>
  <c r="AK61" i="6" s="1"/>
  <c r="U59" i="6"/>
  <c r="V59" i="6"/>
  <c r="AI59" i="6" s="1"/>
  <c r="U55" i="6"/>
  <c r="V55" i="6"/>
  <c r="AI55" i="6" s="1"/>
  <c r="AK55" i="6" s="1"/>
  <c r="U53" i="6"/>
  <c r="V53" i="6"/>
  <c r="AI53" i="6" s="1"/>
  <c r="AK53" i="6" s="1"/>
  <c r="U39" i="6"/>
  <c r="V39" i="6"/>
  <c r="AI39" i="6" s="1"/>
  <c r="AK39" i="6" s="1"/>
  <c r="U56" i="6"/>
  <c r="V56" i="6"/>
  <c r="AI56" i="6" s="1"/>
  <c r="U45" i="6"/>
  <c r="V45" i="6"/>
  <c r="AI45" i="6" s="1"/>
  <c r="AK45" i="6" s="1"/>
  <c r="U44" i="6"/>
  <c r="V44" i="6"/>
  <c r="AI44" i="6" s="1"/>
  <c r="U41" i="6"/>
  <c r="V41" i="6"/>
  <c r="AI41" i="6" s="1"/>
  <c r="AK41" i="6" s="1"/>
  <c r="U73" i="5"/>
  <c r="V73" i="5"/>
  <c r="AI73" i="5" s="1"/>
  <c r="AK73" i="5" s="1"/>
  <c r="U72" i="5"/>
  <c r="V72" i="5"/>
  <c r="AI72" i="5" s="1"/>
  <c r="U71" i="5"/>
  <c r="V71" i="5"/>
  <c r="AI71" i="5" s="1"/>
  <c r="U70" i="5"/>
  <c r="V70" i="5"/>
  <c r="AI70" i="5" s="1"/>
  <c r="AK70" i="5" s="1"/>
  <c r="U69" i="5"/>
  <c r="V69" i="5"/>
  <c r="AI69" i="5" s="1"/>
  <c r="AK69" i="5" s="1"/>
  <c r="U68" i="5"/>
  <c r="V68" i="5"/>
  <c r="AI68" i="5" s="1"/>
  <c r="U82" i="5"/>
  <c r="V82" i="5"/>
  <c r="AI82" i="5" s="1"/>
  <c r="U67" i="5"/>
  <c r="V67" i="5"/>
  <c r="AI67" i="5" s="1"/>
  <c r="AK67" i="5" s="1"/>
  <c r="U66" i="5"/>
  <c r="V66" i="5"/>
  <c r="AI66" i="5" s="1"/>
  <c r="AK66" i="5" s="1"/>
  <c r="U65" i="5"/>
  <c r="V65" i="5"/>
  <c r="AI65" i="5" s="1"/>
  <c r="U64" i="5"/>
  <c r="V64" i="5"/>
  <c r="AI64" i="5" s="1"/>
  <c r="U63" i="5"/>
  <c r="V63" i="5"/>
  <c r="AI63" i="5" s="1"/>
  <c r="AK63" i="5" s="1"/>
  <c r="U81" i="5"/>
  <c r="V81" i="5"/>
  <c r="AI81" i="5" s="1"/>
  <c r="AK81" i="5" s="1"/>
  <c r="U62" i="5"/>
  <c r="V62" i="5"/>
  <c r="AI62" i="5" s="1"/>
  <c r="U61" i="5"/>
  <c r="V61" i="5"/>
  <c r="AI61" i="5" s="1"/>
  <c r="U60" i="5"/>
  <c r="V60" i="5"/>
  <c r="AI60" i="5" s="1"/>
  <c r="AK60" i="5" s="1"/>
  <c r="U59" i="5"/>
  <c r="V59" i="5"/>
  <c r="AI59" i="5" s="1"/>
  <c r="U46" i="5"/>
  <c r="V46" i="5"/>
  <c r="AI46" i="5" s="1"/>
  <c r="U79" i="5"/>
  <c r="V79" i="5"/>
  <c r="AI79" i="5" s="1"/>
  <c r="U36" i="5"/>
  <c r="V36" i="5"/>
  <c r="AI36" i="5" s="1"/>
  <c r="AK36" i="5" s="1"/>
  <c r="U80" i="5"/>
  <c r="V80" i="5"/>
  <c r="AI80" i="5" s="1"/>
  <c r="U29" i="5"/>
  <c r="V29" i="5"/>
  <c r="AI29" i="5" s="1"/>
  <c r="U58" i="5"/>
  <c r="V58" i="5"/>
  <c r="AI58" i="5" s="1"/>
  <c r="U52" i="5"/>
  <c r="V52" i="5"/>
  <c r="AI52" i="5" s="1"/>
  <c r="AK52" i="5" s="1"/>
  <c r="U51" i="5"/>
  <c r="V51" i="5"/>
  <c r="AI51" i="5" s="1"/>
  <c r="U42" i="5"/>
  <c r="V42" i="5"/>
  <c r="AI42" i="5" s="1"/>
  <c r="AK42" i="5" s="1"/>
  <c r="U54" i="5"/>
  <c r="V54" i="5"/>
  <c r="AI54" i="5" s="1"/>
  <c r="U45" i="5"/>
  <c r="V45" i="5"/>
  <c r="AI45" i="5" s="1"/>
  <c r="U44" i="5"/>
  <c r="V44" i="5"/>
  <c r="AI44" i="5" s="1"/>
  <c r="U43" i="5"/>
  <c r="V43" i="5"/>
  <c r="AI43" i="5" s="1"/>
  <c r="AJ14" i="4"/>
  <c r="AJ11" i="4"/>
  <c r="AJ10" i="4"/>
  <c r="AJ7" i="4"/>
  <c r="AJ12" i="4"/>
  <c r="AJ9" i="4"/>
  <c r="AJ8" i="4"/>
  <c r="AJ15" i="4"/>
  <c r="AJ6" i="4"/>
  <c r="AJ13" i="3"/>
  <c r="AJ12" i="3"/>
  <c r="AJ9" i="3"/>
  <c r="AJ10" i="3"/>
  <c r="AJ11" i="3"/>
  <c r="AJ8" i="3"/>
  <c r="AJ7" i="3"/>
  <c r="AJ6" i="3"/>
  <c r="AJ13" i="1"/>
  <c r="AJ12" i="1"/>
  <c r="AJ11" i="1"/>
  <c r="AJ8" i="1"/>
  <c r="AJ10" i="1"/>
  <c r="AJ9" i="1"/>
  <c r="AJ7" i="1"/>
  <c r="AJ6" i="1"/>
  <c r="U14" i="4"/>
  <c r="V14" i="4"/>
  <c r="AI14" i="4" s="1"/>
  <c r="AK14" i="4" s="1"/>
  <c r="V11" i="4"/>
  <c r="AI11" i="4" s="1"/>
  <c r="V10" i="4"/>
  <c r="AI10" i="4" s="1"/>
  <c r="AK10" i="4" s="1"/>
  <c r="U10" i="4"/>
  <c r="U11" i="4"/>
  <c r="U13" i="3"/>
  <c r="V13" i="3"/>
  <c r="AI13" i="3" s="1"/>
  <c r="V12" i="3"/>
  <c r="AI12" i="3" s="1"/>
  <c r="AK12" i="3" s="1"/>
  <c r="U12" i="3"/>
  <c r="V13" i="1"/>
  <c r="AI13" i="1" s="1"/>
  <c r="AK13" i="1" s="1"/>
  <c r="V12" i="1"/>
  <c r="U12" i="1"/>
  <c r="AI12" i="1"/>
  <c r="AK12" i="1" s="1"/>
  <c r="U13" i="1"/>
  <c r="V13" i="2"/>
  <c r="AI13" i="2" s="1"/>
  <c r="AK13" i="2" s="1"/>
  <c r="V12" i="2"/>
  <c r="AI12" i="2" s="1"/>
  <c r="U12" i="2"/>
  <c r="U13" i="2"/>
  <c r="U6" i="5"/>
  <c r="U121" i="6"/>
  <c r="V121" i="6"/>
  <c r="AI121" i="6" s="1"/>
  <c r="AK121" i="6" s="1"/>
  <c r="U33" i="6"/>
  <c r="V33" i="6"/>
  <c r="AI33" i="6" s="1"/>
  <c r="AK33" i="6" s="1"/>
  <c r="U13" i="6"/>
  <c r="V13" i="6"/>
  <c r="AI13" i="6" s="1"/>
  <c r="AK13" i="6" s="1"/>
  <c r="V12" i="6"/>
  <c r="U120" i="6"/>
  <c r="V120" i="6"/>
  <c r="AI120" i="6" s="1"/>
  <c r="AK120" i="6" s="1"/>
  <c r="U119" i="6"/>
  <c r="V119" i="6"/>
  <c r="AI119" i="6" s="1"/>
  <c r="V24" i="6"/>
  <c r="AI24" i="6" s="1"/>
  <c r="AK24" i="6" s="1"/>
  <c r="U24" i="6"/>
  <c r="V19" i="6"/>
  <c r="V26" i="6"/>
  <c r="V25" i="6"/>
  <c r="V14" i="6"/>
  <c r="V76" i="6"/>
  <c r="V57" i="6"/>
  <c r="V90" i="6"/>
  <c r="V50" i="6"/>
  <c r="V91" i="6"/>
  <c r="V92" i="6"/>
  <c r="V30" i="6"/>
  <c r="V77" i="6"/>
  <c r="V7" i="6"/>
  <c r="V31" i="6"/>
  <c r="V93" i="6"/>
  <c r="V58" i="6"/>
  <c r="V23" i="6"/>
  <c r="V22" i="6"/>
  <c r="V89" i="6"/>
  <c r="V78" i="6"/>
  <c r="V79" i="6"/>
  <c r="V80" i="6"/>
  <c r="V81" i="6"/>
  <c r="V20" i="6"/>
  <c r="V34" i="6"/>
  <c r="V94" i="6"/>
  <c r="V103" i="6"/>
  <c r="V95" i="6"/>
  <c r="V96" i="6"/>
  <c r="V97" i="6"/>
  <c r="V104" i="6"/>
  <c r="V29" i="6"/>
  <c r="V48" i="6"/>
  <c r="V105" i="6"/>
  <c r="AI105" i="6" s="1"/>
  <c r="AK105" i="6" s="1"/>
  <c r="V75" i="6"/>
  <c r="V98" i="6"/>
  <c r="V99" i="6"/>
  <c r="V100" i="6"/>
  <c r="V36" i="6"/>
  <c r="V101" i="6"/>
  <c r="V37" i="6"/>
  <c r="V102" i="6"/>
  <c r="V47" i="6"/>
  <c r="V49" i="6"/>
  <c r="V82" i="6"/>
  <c r="V51" i="6"/>
  <c r="V106" i="6"/>
  <c r="V107" i="6"/>
  <c r="V108" i="6"/>
  <c r="V109" i="6"/>
  <c r="V88" i="6"/>
  <c r="AI88" i="6" s="1"/>
  <c r="AK88" i="6" s="1"/>
  <c r="V110" i="6"/>
  <c r="V111" i="6"/>
  <c r="V112" i="6"/>
  <c r="V113" i="6"/>
  <c r="V114" i="6"/>
  <c r="V52" i="6"/>
  <c r="V43" i="6"/>
  <c r="V115" i="6"/>
  <c r="V116" i="6"/>
  <c r="V117" i="6"/>
  <c r="AI117" i="6" s="1"/>
  <c r="AK117" i="6" s="1"/>
  <c r="V118" i="6"/>
  <c r="AI118" i="6" s="1"/>
  <c r="AK118" i="6" s="1"/>
  <c r="V17" i="6"/>
  <c r="V35" i="6"/>
  <c r="V16" i="6"/>
  <c r="V40" i="6"/>
  <c r="V18" i="6"/>
  <c r="V60" i="6"/>
  <c r="V42" i="6"/>
  <c r="V15" i="6"/>
  <c r="V54" i="6"/>
  <c r="V21" i="6"/>
  <c r="V38" i="6"/>
  <c r="V11" i="6"/>
  <c r="V9" i="6"/>
  <c r="V8" i="6"/>
  <c r="V10" i="6"/>
  <c r="V28" i="6"/>
  <c r="U118" i="6"/>
  <c r="U117" i="6"/>
  <c r="U88" i="6"/>
  <c r="U105" i="6"/>
  <c r="AK119" i="6" l="1"/>
  <c r="AK71" i="6"/>
  <c r="AK44" i="6"/>
  <c r="AK56" i="6"/>
  <c r="AK59" i="6"/>
  <c r="AK27" i="6"/>
  <c r="AK32" i="6"/>
  <c r="AK64" i="6"/>
  <c r="AK67" i="6"/>
  <c r="AK72" i="6"/>
  <c r="AK63" i="6"/>
  <c r="AK59" i="5"/>
  <c r="AK44" i="5"/>
  <c r="AK51" i="5"/>
  <c r="AK80" i="5"/>
  <c r="AK43" i="5"/>
  <c r="AK29" i="5"/>
  <c r="AK46" i="5"/>
  <c r="AK62" i="5"/>
  <c r="AK65" i="5"/>
  <c r="AK68" i="5"/>
  <c r="AK72" i="5"/>
  <c r="AK45" i="5"/>
  <c r="AK54" i="5"/>
  <c r="AK58" i="5"/>
  <c r="AK79" i="5"/>
  <c r="AK61" i="5"/>
  <c r="AK64" i="5"/>
  <c r="AK82" i="5"/>
  <c r="AK71" i="5"/>
  <c r="AK12" i="2"/>
  <c r="AK11" i="4"/>
  <c r="AK13" i="3"/>
  <c r="U114" i="5"/>
  <c r="V114" i="5"/>
  <c r="AI114" i="5" s="1"/>
  <c r="AK114" i="5" s="1"/>
  <c r="U37" i="5"/>
  <c r="V37" i="5"/>
  <c r="AI37" i="5" s="1"/>
  <c r="AK37" i="5" s="1"/>
  <c r="V13" i="5"/>
  <c r="AI13" i="5" s="1"/>
  <c r="AK13" i="5" s="1"/>
  <c r="U13" i="5"/>
  <c r="V113" i="5"/>
  <c r="AI113" i="5" s="1"/>
  <c r="AK113" i="5" s="1"/>
  <c r="U113" i="5"/>
  <c r="V112" i="5"/>
  <c r="AI112" i="5" s="1"/>
  <c r="AK112" i="5" s="1"/>
  <c r="V50" i="5"/>
  <c r="AI50" i="5" s="1"/>
  <c r="AK50" i="5" s="1"/>
  <c r="V111" i="5"/>
  <c r="AI111" i="5" s="1"/>
  <c r="AK111" i="5" s="1"/>
  <c r="V103" i="5"/>
  <c r="AI103" i="5" s="1"/>
  <c r="AK103" i="5" s="1"/>
  <c r="V110" i="5"/>
  <c r="AI110" i="5" s="1"/>
  <c r="AK110" i="5" s="1"/>
  <c r="V109" i="5"/>
  <c r="AI109" i="5" s="1"/>
  <c r="AK109" i="5" s="1"/>
  <c r="V83" i="5"/>
  <c r="AI83" i="5" s="1"/>
  <c r="AK83" i="5" s="1"/>
  <c r="V102" i="5"/>
  <c r="AI102" i="5" s="1"/>
  <c r="AK102" i="5" s="1"/>
  <c r="V108" i="5"/>
  <c r="AI108" i="5" s="1"/>
  <c r="AK108" i="5" s="1"/>
  <c r="V107" i="5"/>
  <c r="AI107" i="5" s="1"/>
  <c r="AK107" i="5" s="1"/>
  <c r="V101" i="5"/>
  <c r="AI101" i="5" s="1"/>
  <c r="AK101" i="5" s="1"/>
  <c r="V41" i="5"/>
  <c r="AI41" i="5" s="1"/>
  <c r="AK41" i="5" s="1"/>
  <c r="V78" i="5"/>
  <c r="AI78" i="5" s="1"/>
  <c r="AK78" i="5" s="1"/>
  <c r="V38" i="5"/>
  <c r="AI38" i="5" s="1"/>
  <c r="AK38" i="5" s="1"/>
  <c r="V49" i="5"/>
  <c r="AI49" i="5" s="1"/>
  <c r="AK49" i="5" s="1"/>
  <c r="V100" i="5"/>
  <c r="AI100" i="5" s="1"/>
  <c r="AK100" i="5" s="1"/>
  <c r="V99" i="5"/>
  <c r="AI99" i="5" s="1"/>
  <c r="AK99" i="5" s="1"/>
  <c r="V40" i="5"/>
  <c r="AI40" i="5" s="1"/>
  <c r="AK40" i="5" s="1"/>
  <c r="V98" i="5"/>
  <c r="AI98" i="5" s="1"/>
  <c r="AK98" i="5" s="1"/>
  <c r="V97" i="5"/>
  <c r="AI97" i="5" s="1"/>
  <c r="AK97" i="5" s="1"/>
  <c r="V96" i="5"/>
  <c r="AI96" i="5" s="1"/>
  <c r="AK96" i="5" s="1"/>
  <c r="V95" i="5"/>
  <c r="AI95" i="5" s="1"/>
  <c r="AK95" i="5" s="1"/>
  <c r="V94" i="5"/>
  <c r="AI94" i="5" s="1"/>
  <c r="AK94" i="5" s="1"/>
  <c r="V93" i="5"/>
  <c r="AI93" i="5" s="1"/>
  <c r="AK93" i="5" s="1"/>
  <c r="V74" i="5"/>
  <c r="AI74" i="5" s="1"/>
  <c r="AK74" i="5" s="1"/>
  <c r="V92" i="5"/>
  <c r="AI92" i="5" s="1"/>
  <c r="AK92" i="5" s="1"/>
  <c r="V106" i="5"/>
  <c r="AI106" i="5" s="1"/>
  <c r="AK106" i="5" s="1"/>
  <c r="V48" i="5"/>
  <c r="AI48" i="5" s="1"/>
  <c r="AK48" i="5" s="1"/>
  <c r="V30" i="5"/>
  <c r="AI30" i="5" s="1"/>
  <c r="AK30" i="5" s="1"/>
  <c r="V105" i="5"/>
  <c r="AI105" i="5" s="1"/>
  <c r="AK105" i="5" s="1"/>
  <c r="V91" i="5"/>
  <c r="AI91" i="5" s="1"/>
  <c r="AK91" i="5" s="1"/>
  <c r="V90" i="5"/>
  <c r="AI90" i="5" s="1"/>
  <c r="AK90" i="5" s="1"/>
  <c r="V89" i="5"/>
  <c r="AI89" i="5" s="1"/>
  <c r="AK89" i="5" s="1"/>
  <c r="V104" i="5"/>
  <c r="AI104" i="5" s="1"/>
  <c r="AK104" i="5" s="1"/>
  <c r="V88" i="5"/>
  <c r="AI88" i="5" s="1"/>
  <c r="AK88" i="5" s="1"/>
  <c r="V24" i="5"/>
  <c r="AI24" i="5" s="1"/>
  <c r="AK24" i="5" s="1"/>
  <c r="V77" i="5"/>
  <c r="AI77" i="5" s="1"/>
  <c r="AK77" i="5" s="1"/>
  <c r="V39" i="5"/>
  <c r="AI39" i="5" s="1"/>
  <c r="AK39" i="5" s="1"/>
  <c r="V76" i="5"/>
  <c r="AI76" i="5" s="1"/>
  <c r="AK76" i="5" s="1"/>
  <c r="V75" i="5"/>
  <c r="AI75" i="5" s="1"/>
  <c r="AK75" i="5" s="1"/>
  <c r="V84" i="5"/>
  <c r="AI84" i="5" s="1"/>
  <c r="AK84" i="5" s="1"/>
  <c r="V25" i="5"/>
  <c r="AI25" i="5" s="1"/>
  <c r="AK25" i="5" s="1"/>
  <c r="V57" i="5"/>
  <c r="AI57" i="5" s="1"/>
  <c r="AK57" i="5" s="1"/>
  <c r="V87" i="5"/>
  <c r="AI87" i="5" s="1"/>
  <c r="AK87" i="5" s="1"/>
  <c r="V35" i="5"/>
  <c r="AI35" i="5" s="1"/>
  <c r="AK35" i="5" s="1"/>
  <c r="V34" i="5"/>
  <c r="AI34" i="5" s="1"/>
  <c r="AK34" i="5" s="1"/>
  <c r="V47" i="5"/>
  <c r="AI47" i="5" s="1"/>
  <c r="AK47" i="5" s="1"/>
  <c r="V56" i="5"/>
  <c r="AI56" i="5" s="1"/>
  <c r="AK56" i="5" s="1"/>
  <c r="V23" i="5"/>
  <c r="AI23" i="5" s="1"/>
  <c r="AK23" i="5" s="1"/>
  <c r="V8" i="5"/>
  <c r="AI8" i="5" s="1"/>
  <c r="AK8" i="5" s="1"/>
  <c r="V86" i="5"/>
  <c r="AI86" i="5" s="1"/>
  <c r="AK86" i="5" s="1"/>
  <c r="V85" i="5"/>
  <c r="AI85" i="5" s="1"/>
  <c r="AK85" i="5" s="1"/>
  <c r="V55" i="5"/>
  <c r="AI55" i="5" s="1"/>
  <c r="AK55" i="5" s="1"/>
  <c r="V17" i="5"/>
  <c r="AI17" i="5" s="1"/>
  <c r="AK17" i="5" s="1"/>
  <c r="V26" i="5"/>
  <c r="AI26" i="5" s="1"/>
  <c r="AK26" i="5" s="1"/>
  <c r="V27" i="5"/>
  <c r="AI27" i="5" s="1"/>
  <c r="AK27" i="5" s="1"/>
  <c r="V22" i="5"/>
  <c r="AI22" i="5" s="1"/>
  <c r="AK22" i="5" s="1"/>
  <c r="V19" i="5"/>
  <c r="AI19" i="5" s="1"/>
  <c r="AK19" i="5" s="1"/>
  <c r="V18" i="5"/>
  <c r="AI18" i="5" s="1"/>
  <c r="AK18" i="5" s="1"/>
  <c r="V15" i="5"/>
  <c r="AI15" i="5" s="1"/>
  <c r="AK15" i="5" s="1"/>
  <c r="V28" i="5"/>
  <c r="AI28" i="5" s="1"/>
  <c r="AK28" i="5" s="1"/>
  <c r="V20" i="5"/>
  <c r="AI20" i="5" s="1"/>
  <c r="AK20" i="5" s="1"/>
  <c r="V32" i="5"/>
  <c r="AI32" i="5" s="1"/>
  <c r="AK32" i="5" s="1"/>
  <c r="V53" i="5"/>
  <c r="AI53" i="5" s="1"/>
  <c r="AK53" i="5" s="1"/>
  <c r="V31" i="5"/>
  <c r="AI31" i="5" s="1"/>
  <c r="AK31" i="5" s="1"/>
  <c r="V16" i="5"/>
  <c r="AI16" i="5" s="1"/>
  <c r="AK16" i="5" s="1"/>
  <c r="V12" i="5"/>
  <c r="AI12" i="5" s="1"/>
  <c r="AK12" i="5" s="1"/>
  <c r="V9" i="5"/>
  <c r="AI9" i="5" s="1"/>
  <c r="AK9" i="5" s="1"/>
  <c r="V14" i="5"/>
  <c r="AI14" i="5" s="1"/>
  <c r="AK14" i="5" s="1"/>
  <c r="V11" i="5"/>
  <c r="AI11" i="5" s="1"/>
  <c r="AK11" i="5" s="1"/>
  <c r="V21" i="5"/>
  <c r="AI21" i="5" s="1"/>
  <c r="AK21" i="5" s="1"/>
  <c r="V7" i="5"/>
  <c r="AI7" i="5" s="1"/>
  <c r="AK7" i="5" s="1"/>
  <c r="V33" i="5"/>
  <c r="AI33" i="5" s="1"/>
  <c r="AK33" i="5" s="1"/>
  <c r="V10" i="5"/>
  <c r="AI10" i="5" s="1"/>
  <c r="AK10" i="5" s="1"/>
  <c r="U53" i="5"/>
  <c r="U31" i="5"/>
  <c r="U16" i="5"/>
  <c r="U11" i="5"/>
  <c r="U7" i="5"/>
  <c r="U33" i="5"/>
  <c r="U112" i="5"/>
  <c r="U83" i="5"/>
  <c r="U102" i="5"/>
  <c r="U107" i="5"/>
  <c r="U106" i="5"/>
  <c r="U50" i="5"/>
  <c r="U111" i="5"/>
  <c r="U103" i="5"/>
  <c r="U110" i="5"/>
  <c r="U78" i="5"/>
  <c r="U109" i="5"/>
  <c r="U108" i="5"/>
  <c r="U101" i="5"/>
  <c r="U41" i="5"/>
  <c r="U8" i="5"/>
  <c r="U38" i="5"/>
  <c r="U49" i="5"/>
  <c r="U100" i="5"/>
  <c r="U99" i="5"/>
  <c r="U40" i="5"/>
  <c r="U98" i="5"/>
  <c r="U77" i="5"/>
  <c r="U97" i="5"/>
  <c r="U96" i="5"/>
  <c r="U95" i="5"/>
  <c r="U94" i="5"/>
  <c r="U93" i="5"/>
  <c r="U74" i="5"/>
  <c r="U57" i="5"/>
  <c r="U92" i="5"/>
  <c r="U25" i="5"/>
  <c r="U48" i="5"/>
  <c r="U30" i="5"/>
  <c r="U105" i="5"/>
  <c r="U91" i="5"/>
  <c r="U90" i="5"/>
  <c r="U89" i="5"/>
  <c r="U104" i="5"/>
  <c r="U88" i="5"/>
  <c r="U24" i="5"/>
  <c r="U39" i="5"/>
  <c r="U76" i="5"/>
  <c r="U75" i="5"/>
  <c r="U84" i="5"/>
  <c r="U87" i="5"/>
  <c r="U35" i="5"/>
  <c r="U34" i="5"/>
  <c r="U47" i="5"/>
  <c r="U56" i="5"/>
  <c r="U55" i="5"/>
  <c r="U23" i="5"/>
  <c r="U17" i="5"/>
  <c r="U19" i="5"/>
  <c r="U86" i="5"/>
  <c r="U85" i="5"/>
  <c r="U15" i="5"/>
  <c r="U26" i="5"/>
  <c r="U27" i="5"/>
  <c r="U22" i="5"/>
  <c r="U18" i="5"/>
  <c r="U28" i="5"/>
  <c r="U20" i="5"/>
  <c r="U32" i="5"/>
  <c r="U12" i="5"/>
  <c r="U9" i="5"/>
  <c r="U14" i="5"/>
  <c r="U21" i="5"/>
  <c r="U10" i="5"/>
  <c r="V6" i="5"/>
  <c r="AI6" i="5" s="1"/>
  <c r="AK6" i="5" s="1"/>
  <c r="U6" i="6"/>
  <c r="V6" i="6"/>
  <c r="AI6" i="6" s="1"/>
  <c r="AK6" i="6" s="1"/>
  <c r="U9" i="6"/>
  <c r="AI9" i="6"/>
  <c r="AK9" i="6" s="1"/>
  <c r="U11" i="6"/>
  <c r="AI11" i="6"/>
  <c r="AK11" i="6" s="1"/>
  <c r="U8" i="6"/>
  <c r="AI8" i="6"/>
  <c r="AK8" i="6" s="1"/>
  <c r="U28" i="6"/>
  <c r="AI28" i="6"/>
  <c r="AK28" i="6" s="1"/>
  <c r="U38" i="6"/>
  <c r="AI38" i="6"/>
  <c r="AK38" i="6" s="1"/>
  <c r="U42" i="6"/>
  <c r="AI42" i="6"/>
  <c r="AK42" i="6" s="1"/>
  <c r="U21" i="6"/>
  <c r="AI21" i="6"/>
  <c r="AK21" i="6" s="1"/>
  <c r="U15" i="6"/>
  <c r="AI15" i="6"/>
  <c r="AK15" i="6" s="1"/>
  <c r="U12" i="6"/>
  <c r="AI12" i="6"/>
  <c r="AK12" i="6" s="1"/>
  <c r="U18" i="6"/>
  <c r="AI18" i="6"/>
  <c r="AK18" i="6" s="1"/>
  <c r="U16" i="6"/>
  <c r="AI16" i="6"/>
  <c r="AK16" i="6" s="1"/>
  <c r="U19" i="6"/>
  <c r="AI19" i="6"/>
  <c r="AK19" i="6" s="1"/>
  <c r="U26" i="6"/>
  <c r="AI26" i="6"/>
  <c r="AK26" i="6" s="1"/>
  <c r="U25" i="6"/>
  <c r="AI25" i="6"/>
  <c r="AK25" i="6" s="1"/>
  <c r="U40" i="6"/>
  <c r="AI40" i="6"/>
  <c r="AK40" i="6" s="1"/>
  <c r="U76" i="6"/>
  <c r="AI76" i="6"/>
  <c r="AK76" i="6" s="1"/>
  <c r="U54" i="6"/>
  <c r="AI54" i="6"/>
  <c r="AK54" i="6" s="1"/>
  <c r="U57" i="6"/>
  <c r="AI57" i="6"/>
  <c r="AK57" i="6" s="1"/>
  <c r="U90" i="6"/>
  <c r="AI90" i="6"/>
  <c r="AK90" i="6" s="1"/>
  <c r="U60" i="6"/>
  <c r="AI60" i="6"/>
  <c r="AK60" i="6" s="1"/>
  <c r="U17" i="6"/>
  <c r="AI17" i="6"/>
  <c r="AK17" i="6" s="1"/>
  <c r="U14" i="6"/>
  <c r="AI14" i="6"/>
  <c r="AK14" i="6" s="1"/>
  <c r="U35" i="6"/>
  <c r="AI35" i="6"/>
  <c r="AK35" i="6" s="1"/>
  <c r="U91" i="6"/>
  <c r="AI91" i="6"/>
  <c r="AK91" i="6" s="1"/>
  <c r="U92" i="6"/>
  <c r="AI92" i="6"/>
  <c r="AK92" i="6" s="1"/>
  <c r="U30" i="6"/>
  <c r="AI30" i="6"/>
  <c r="AK30" i="6" s="1"/>
  <c r="U31" i="6"/>
  <c r="AI31" i="6"/>
  <c r="AK31" i="6" s="1"/>
  <c r="U93" i="6"/>
  <c r="AI93" i="6"/>
  <c r="AK93" i="6" s="1"/>
  <c r="U23" i="6"/>
  <c r="AI23" i="6"/>
  <c r="AK23" i="6" s="1"/>
  <c r="U50" i="6"/>
  <c r="AI50" i="6"/>
  <c r="AK50" i="6" s="1"/>
  <c r="U89" i="6"/>
  <c r="AI89" i="6"/>
  <c r="AK89" i="6" s="1"/>
  <c r="U78" i="6"/>
  <c r="AI78" i="6"/>
  <c r="AK78" i="6" s="1"/>
  <c r="U79" i="6"/>
  <c r="AI79" i="6"/>
  <c r="AK79" i="6" s="1"/>
  <c r="U80" i="6"/>
  <c r="AI80" i="6"/>
  <c r="AK80" i="6" s="1"/>
  <c r="U20" i="6"/>
  <c r="AI20" i="6"/>
  <c r="AK20" i="6" s="1"/>
  <c r="U94" i="6"/>
  <c r="AI94" i="6"/>
  <c r="AK94" i="6" s="1"/>
  <c r="U103" i="6"/>
  <c r="AI103" i="6"/>
  <c r="AK103" i="6" s="1"/>
  <c r="U95" i="6"/>
  <c r="AI95" i="6"/>
  <c r="AK95" i="6" s="1"/>
  <c r="U96" i="6"/>
  <c r="AI96" i="6"/>
  <c r="AK96" i="6" s="1"/>
  <c r="U97" i="6"/>
  <c r="AI97" i="6"/>
  <c r="AK97" i="6" s="1"/>
  <c r="U104" i="6"/>
  <c r="AI104" i="6"/>
  <c r="AK104" i="6" s="1"/>
  <c r="U29" i="6"/>
  <c r="AI29" i="6"/>
  <c r="AK29" i="6" s="1"/>
  <c r="U48" i="6"/>
  <c r="AI48" i="6"/>
  <c r="AK48" i="6" s="1"/>
  <c r="U22" i="6"/>
  <c r="AI22" i="6"/>
  <c r="AK22" i="6" s="1"/>
  <c r="U75" i="6"/>
  <c r="AI75" i="6"/>
  <c r="AK75" i="6" s="1"/>
  <c r="U98" i="6"/>
  <c r="AI98" i="6"/>
  <c r="AK98" i="6" s="1"/>
  <c r="U99" i="6"/>
  <c r="AI99" i="6"/>
  <c r="AK99" i="6" s="1"/>
  <c r="U58" i="6"/>
  <c r="AI58" i="6"/>
  <c r="AK58" i="6" s="1"/>
  <c r="U100" i="6"/>
  <c r="AI100" i="6"/>
  <c r="AK100" i="6" s="1"/>
  <c r="U36" i="6"/>
  <c r="AI36" i="6"/>
  <c r="AK36" i="6" s="1"/>
  <c r="U81" i="6"/>
  <c r="AI81" i="6"/>
  <c r="AK81" i="6" s="1"/>
  <c r="U101" i="6"/>
  <c r="AI101" i="6"/>
  <c r="AK101" i="6" s="1"/>
  <c r="U77" i="6"/>
  <c r="AI77" i="6"/>
  <c r="AK77" i="6" s="1"/>
  <c r="U37" i="6"/>
  <c r="AI37" i="6"/>
  <c r="AK37" i="6" s="1"/>
  <c r="U102" i="6"/>
  <c r="AI102" i="6"/>
  <c r="AK102" i="6" s="1"/>
  <c r="U47" i="6"/>
  <c r="AI47" i="6"/>
  <c r="AK47" i="6" s="1"/>
  <c r="U49" i="6"/>
  <c r="AI49" i="6"/>
  <c r="AK49" i="6" s="1"/>
  <c r="U51" i="6"/>
  <c r="AI51" i="6"/>
  <c r="AK51" i="6" s="1"/>
  <c r="U34" i="6"/>
  <c r="AI34" i="6"/>
  <c r="AK34" i="6" s="1"/>
  <c r="U106" i="6"/>
  <c r="AI106" i="6"/>
  <c r="AK106" i="6" s="1"/>
  <c r="U107" i="6"/>
  <c r="AI107" i="6"/>
  <c r="AK107" i="6" s="1"/>
  <c r="U108" i="6"/>
  <c r="AI108" i="6"/>
  <c r="AK108" i="6" s="1"/>
  <c r="U109" i="6"/>
  <c r="AI109" i="6"/>
  <c r="AK109" i="6" s="1"/>
  <c r="U82" i="6"/>
  <c r="AI82" i="6"/>
  <c r="AK82" i="6" s="1"/>
  <c r="U110" i="6"/>
  <c r="AI110" i="6"/>
  <c r="AK110" i="6" s="1"/>
  <c r="U111" i="6"/>
  <c r="AI111" i="6"/>
  <c r="AK111" i="6" s="1"/>
  <c r="U112" i="6"/>
  <c r="AI112" i="6"/>
  <c r="AK112" i="6" s="1"/>
  <c r="U113" i="6"/>
  <c r="AI113" i="6"/>
  <c r="AK113" i="6" s="1"/>
  <c r="U114" i="6"/>
  <c r="AI114" i="6"/>
  <c r="AK114" i="6" s="1"/>
  <c r="U52" i="6"/>
  <c r="AI52" i="6"/>
  <c r="AK52" i="6" s="1"/>
  <c r="U43" i="6"/>
  <c r="AI43" i="6"/>
  <c r="AK43" i="6" s="1"/>
  <c r="U7" i="6"/>
  <c r="AI7" i="6"/>
  <c r="AK7" i="6" s="1"/>
  <c r="U115" i="6"/>
  <c r="AI115" i="6"/>
  <c r="AK115" i="6" s="1"/>
  <c r="U116" i="6"/>
  <c r="AI116" i="6"/>
  <c r="AK116" i="6" s="1"/>
  <c r="AI10" i="6"/>
  <c r="AK10" i="6" s="1"/>
  <c r="U10" i="6"/>
  <c r="V12" i="4"/>
  <c r="AI12" i="4" s="1"/>
  <c r="AK12" i="4" s="1"/>
  <c r="U12" i="4"/>
  <c r="V9" i="4"/>
  <c r="AI9" i="4" s="1"/>
  <c r="AK9" i="4" s="1"/>
  <c r="U9" i="4"/>
  <c r="V15" i="4"/>
  <c r="AI15" i="4" s="1"/>
  <c r="AK15" i="4" s="1"/>
  <c r="U15" i="4"/>
  <c r="V21" i="4"/>
  <c r="AI21" i="4" s="1"/>
  <c r="AK21" i="4" s="1"/>
  <c r="V7" i="4"/>
  <c r="AI7" i="4" s="1"/>
  <c r="AK7" i="4" s="1"/>
  <c r="V20" i="4"/>
  <c r="AI20" i="4" s="1"/>
  <c r="AK20" i="4" s="1"/>
  <c r="V19" i="4"/>
  <c r="AI19" i="4" s="1"/>
  <c r="AK19" i="4" s="1"/>
  <c r="V17" i="4"/>
  <c r="AI17" i="4" s="1"/>
  <c r="AK17" i="4" s="1"/>
  <c r="V16" i="4"/>
  <c r="AI16" i="4" s="1"/>
  <c r="AK16" i="4" s="1"/>
  <c r="V8" i="4"/>
  <c r="AI8" i="4" s="1"/>
  <c r="AK8" i="4" s="1"/>
  <c r="V13" i="4"/>
  <c r="AI13" i="4" s="1"/>
  <c r="AK13" i="4" s="1"/>
  <c r="V6" i="4"/>
  <c r="AI6" i="4" s="1"/>
  <c r="AK6" i="4" s="1"/>
  <c r="U8" i="4"/>
  <c r="U6" i="4"/>
  <c r="U13" i="4"/>
  <c r="V11" i="3"/>
  <c r="AI11" i="3" s="1"/>
  <c r="AK11" i="3" s="1"/>
  <c r="U11" i="3"/>
  <c r="V14" i="3"/>
  <c r="AI14" i="3" s="1"/>
  <c r="AK14" i="3" s="1"/>
  <c r="U14" i="3"/>
  <c r="V20" i="3"/>
  <c r="AI20" i="3" s="1"/>
  <c r="AK20" i="3" s="1"/>
  <c r="V19" i="3"/>
  <c r="AI19" i="3" s="1"/>
  <c r="AK19" i="3" s="1"/>
  <c r="V9" i="3"/>
  <c r="AI9" i="3" s="1"/>
  <c r="AK9" i="3" s="1"/>
  <c r="V18" i="3"/>
  <c r="AI18" i="3" s="1"/>
  <c r="AK18" i="3" s="1"/>
  <c r="V17" i="3"/>
  <c r="AI17" i="3" s="1"/>
  <c r="AK17" i="3" s="1"/>
  <c r="V16" i="3"/>
  <c r="AI16" i="3" s="1"/>
  <c r="AK16" i="3" s="1"/>
  <c r="V15" i="3"/>
  <c r="AI15" i="3" s="1"/>
  <c r="AK15" i="3" s="1"/>
  <c r="V8" i="3"/>
  <c r="AI8" i="3" s="1"/>
  <c r="AK8" i="3" s="1"/>
  <c r="U20" i="3"/>
  <c r="U19" i="3"/>
  <c r="U9" i="3"/>
  <c r="U18" i="3"/>
  <c r="U17" i="3"/>
  <c r="U10" i="3"/>
  <c r="U16" i="3"/>
  <c r="U15" i="3"/>
  <c r="U8" i="3"/>
  <c r="U7" i="3"/>
  <c r="U21" i="4"/>
  <c r="U7" i="4"/>
  <c r="U20" i="4"/>
  <c r="U19" i="4"/>
  <c r="V18" i="4"/>
  <c r="AI18" i="4" s="1"/>
  <c r="AK18" i="4" s="1"/>
  <c r="U18" i="4"/>
  <c r="U17" i="4"/>
  <c r="U16" i="4"/>
  <c r="V10" i="3"/>
  <c r="AI10" i="3" s="1"/>
  <c r="AK10" i="3" s="1"/>
  <c r="V7" i="3"/>
  <c r="AI7" i="3" s="1"/>
  <c r="AK7" i="3" s="1"/>
  <c r="V6" i="3"/>
  <c r="AI6" i="3" s="1"/>
  <c r="AK6" i="3" s="1"/>
  <c r="U6" i="3"/>
  <c r="V14" i="1"/>
  <c r="AI14" i="1" s="1"/>
  <c r="AK14" i="1" s="1"/>
  <c r="U14" i="1"/>
  <c r="V11" i="1"/>
  <c r="AI11" i="1" s="1"/>
  <c r="AK11" i="1" s="1"/>
  <c r="U11" i="1"/>
  <c r="V9" i="1"/>
  <c r="AI9" i="1" s="1"/>
  <c r="AK9" i="1" s="1"/>
  <c r="U9" i="1"/>
  <c r="V15" i="1"/>
  <c r="AI15" i="1" s="1"/>
  <c r="AK15" i="1" s="1"/>
  <c r="U15" i="1"/>
  <c r="U8" i="1"/>
  <c r="U10" i="1"/>
  <c r="U7" i="1"/>
  <c r="V10" i="1"/>
  <c r="AI10" i="1" s="1"/>
  <c r="AK10" i="1" s="1"/>
  <c r="U6" i="1" l="1"/>
  <c r="V8" i="1"/>
  <c r="AI8" i="1" s="1"/>
  <c r="AK8" i="1" s="1"/>
  <c r="V7" i="1"/>
  <c r="AI7" i="1" s="1"/>
  <c r="AK7" i="1" s="1"/>
  <c r="V6" i="1"/>
  <c r="AI6" i="1" s="1"/>
  <c r="AK6" i="1" s="1"/>
  <c r="V9" i="2"/>
  <c r="AI9" i="2" s="1"/>
  <c r="AK9" i="2" s="1"/>
  <c r="U9" i="2"/>
  <c r="V11" i="2"/>
  <c r="AI11" i="2" s="1"/>
  <c r="AK11" i="2" s="1"/>
  <c r="U11" i="2"/>
  <c r="V14" i="2"/>
  <c r="V8" i="2"/>
  <c r="V10" i="2"/>
  <c r="V7" i="2"/>
  <c r="V6" i="2"/>
  <c r="U7" i="2"/>
  <c r="U10" i="2"/>
  <c r="U8" i="2"/>
  <c r="U14" i="2"/>
  <c r="U6" i="2"/>
  <c r="AI8" i="2" l="1"/>
  <c r="AK8" i="2" s="1"/>
  <c r="AI7" i="2"/>
  <c r="AK7" i="2" s="1"/>
  <c r="AI14" i="2"/>
  <c r="AK14" i="2" s="1"/>
  <c r="AI10" i="2"/>
  <c r="AK10" i="2" s="1"/>
  <c r="AI6" i="2"/>
  <c r="AK6" i="2" s="1"/>
</calcChain>
</file>

<file path=xl/sharedStrings.xml><?xml version="1.0" encoding="utf-8"?>
<sst xmlns="http://schemas.openxmlformats.org/spreadsheetml/2006/main" count="581" uniqueCount="296">
  <si>
    <t>POS.</t>
  </si>
  <si>
    <t>NOMBRE</t>
  </si>
  <si>
    <t>TOTAL</t>
  </si>
  <si>
    <t>PRS.</t>
  </si>
  <si>
    <t>PTS.</t>
  </si>
  <si>
    <t>2a ETAPA</t>
  </si>
  <si>
    <t>3a ETAPA</t>
  </si>
  <si>
    <t>4a ETAPA</t>
  </si>
  <si>
    <t>SUBTOTAL</t>
  </si>
  <si>
    <t>DESCARTE</t>
  </si>
  <si>
    <t>1a ETAPA</t>
  </si>
  <si>
    <t>P.0FF</t>
  </si>
  <si>
    <t>GASTON VOLONTERIO</t>
  </si>
  <si>
    <t>GERMAN DOCE</t>
  </si>
  <si>
    <t>SERGIO CHAPARRO</t>
  </si>
  <si>
    <t>DIEGO DOCE</t>
  </si>
  <si>
    <t>JOSE LUIS EIJO</t>
  </si>
  <si>
    <t>JOSE LUIS CARRO</t>
  </si>
  <si>
    <t>JUAN BENEDETTI</t>
  </si>
  <si>
    <t>DANIEL MINCHE RODRIGUEZ</t>
  </si>
  <si>
    <t>VICTOR ROIZEN</t>
  </si>
  <si>
    <t>EDUARDO PIQUERAS</t>
  </si>
  <si>
    <t>JOSEPH BIRNFELD</t>
  </si>
  <si>
    <t>ROBERTO ELGORRIAGA</t>
  </si>
  <si>
    <t>JORGE FERNANDEZ</t>
  </si>
  <si>
    <t>CARLOS LAVORERIO</t>
  </si>
  <si>
    <t>HEBERT ALBERTO ABAL</t>
  </si>
  <si>
    <t>CARMELO COPPOLA</t>
  </si>
  <si>
    <t>JORGE ALVES DA COSTA</t>
  </si>
  <si>
    <t>DIEGO GRAMPIN</t>
  </si>
  <si>
    <t>HUGO BATISTA</t>
  </si>
  <si>
    <t>PATRICIO SIERRA</t>
  </si>
  <si>
    <t>PABLO ESPOSITO</t>
  </si>
  <si>
    <t>ADRIAN SILVA</t>
  </si>
  <si>
    <t>JORGE TUB</t>
  </si>
  <si>
    <t>CARLOS ALFONSO</t>
  </si>
  <si>
    <t>JUAN ANDRES BUSTAMANTE</t>
  </si>
  <si>
    <t>RAUL GOLIGER</t>
  </si>
  <si>
    <t xml:space="preserve">LEONARDO BRANDO </t>
  </si>
  <si>
    <t>GONZALO DOCE</t>
  </si>
  <si>
    <t>ADRIAN NAIDICH</t>
  </si>
  <si>
    <t>BRUNO BALDUINI</t>
  </si>
  <si>
    <t>DIEGO EIJO</t>
  </si>
  <si>
    <t>GERMAN DELEON</t>
  </si>
  <si>
    <t>LILIANA BRITOS</t>
  </si>
  <si>
    <t>FABIANA POSE</t>
  </si>
  <si>
    <t>DINORAH BEITLER</t>
  </si>
  <si>
    <t>ALICE ALVIRA</t>
  </si>
  <si>
    <t>SANDRA ZAIONS</t>
  </si>
  <si>
    <t>ISABEL QUINTAS</t>
  </si>
  <si>
    <t>HUMBERTO LAUDATO</t>
  </si>
  <si>
    <t>MARCELO LAVORERIO</t>
  </si>
  <si>
    <t>FERNANDO ABAL</t>
  </si>
  <si>
    <t>JUAN ALBERTO ROSA</t>
  </si>
  <si>
    <t>DIEGO ABEIRO</t>
  </si>
  <si>
    <t>ALEXANDER FESTINO</t>
  </si>
  <si>
    <t>GASTON MORGADE</t>
  </si>
  <si>
    <t>EDUARDO VIERA</t>
  </si>
  <si>
    <t>EMILIANO ESPOSITO</t>
  </si>
  <si>
    <t>FRANCISCO SILVA TIERNO</t>
  </si>
  <si>
    <t>EDUARDO ETCHEVARNE</t>
  </si>
  <si>
    <t>FERNANDO BURGUEÑO</t>
  </si>
  <si>
    <t>JUAN MARCELO BUSTAMANTE</t>
  </si>
  <si>
    <t>JULIO CESAR PATERNOSTRO</t>
  </si>
  <si>
    <t>FEDERICO FORTUNATTO</t>
  </si>
  <si>
    <t>RAFAEL PERROU</t>
  </si>
  <si>
    <t>OMAR ELICEIRY</t>
  </si>
  <si>
    <t>RAUL GONZALEZ</t>
  </si>
  <si>
    <t>ALVARO GONZALEZ</t>
  </si>
  <si>
    <t>DARIO HUGALDE</t>
  </si>
  <si>
    <t>ANTONIO BARREIRO</t>
  </si>
  <si>
    <t>ROMINA FORTUNATTO</t>
  </si>
  <si>
    <t>MAURO BUCHNER</t>
  </si>
  <si>
    <t>JOAQUIN GONZALEZ</t>
  </si>
  <si>
    <t>LEONARDO MORALES</t>
  </si>
  <si>
    <t>CARMELO DENIS</t>
  </si>
  <si>
    <t>MIGUEL ESTABLE</t>
  </si>
  <si>
    <t>DANIEL SICA</t>
  </si>
  <si>
    <t>LAURA MAS</t>
  </si>
  <si>
    <t>GONZALO ARROYO</t>
  </si>
  <si>
    <t>FELIPE BURGUEÑO</t>
  </si>
  <si>
    <t>ERNESTO RODRIGUEZ</t>
  </si>
  <si>
    <t>DANIEL WILD</t>
  </si>
  <si>
    <t>GERARDO OLMOS</t>
  </si>
  <si>
    <t>NICOLAS SICA</t>
  </si>
  <si>
    <t>FEDERICO RIGUETTI</t>
  </si>
  <si>
    <t>ALVARO LOPEZ</t>
  </si>
  <si>
    <t>ALBERTO AICARDI</t>
  </si>
  <si>
    <t>LILIAN GIMENEZ</t>
  </si>
  <si>
    <t>ALEJANDRO MAGNANI</t>
  </si>
  <si>
    <t>JACQUELINE WILD</t>
  </si>
  <si>
    <t xml:space="preserve">Gran Premio </t>
  </si>
  <si>
    <t>SILDAN</t>
  </si>
  <si>
    <t>CAT.STANDAR PILOTOS</t>
  </si>
  <si>
    <t>CAT.VELOCIMETRO PILOTOS</t>
  </si>
  <si>
    <t>COMIENZO</t>
  </si>
  <si>
    <t>Vipercar</t>
  </si>
  <si>
    <t>IGNACIO COPPOLA</t>
  </si>
  <si>
    <t>ROSARIO FITIPALDI</t>
  </si>
  <si>
    <t>IGNACIO DO CANTO</t>
  </si>
  <si>
    <t>GABRIEL MAURI</t>
  </si>
  <si>
    <t>LEONARDO PEREIRA</t>
  </si>
  <si>
    <t>FERNANDO CABRERA</t>
  </si>
  <si>
    <t>MYRIAN WALSER</t>
  </si>
  <si>
    <t>CARINA SPERA</t>
  </si>
  <si>
    <t>CARLOS MERLETTI</t>
  </si>
  <si>
    <t>FERNANDO CESTINO</t>
  </si>
  <si>
    <t>RICARDO AROTXARENA</t>
  </si>
  <si>
    <t>MARTIN ABUD</t>
  </si>
  <si>
    <t>GUSTAVO ABUD</t>
  </si>
  <si>
    <t>JOSE SUAREZ</t>
  </si>
  <si>
    <t>MATHIAS SUAREZ</t>
  </si>
  <si>
    <t>MARTIN LLORENTE</t>
  </si>
  <si>
    <t>JORGE ZIMAN</t>
  </si>
  <si>
    <t>OMAR ELICEIRI</t>
  </si>
  <si>
    <t>NICOLAS FORTUNATTO</t>
  </si>
  <si>
    <t>BRUNO ZECHI</t>
  </si>
  <si>
    <t>CAT.STANDAR COPILOTO</t>
  </si>
  <si>
    <t>CAT.VELOCIMETRO COPILOTO</t>
  </si>
  <si>
    <t>CAT.ODOMETRO COPILOTO</t>
  </si>
  <si>
    <t>CAT. ODOMETRO PILOTOS</t>
  </si>
  <si>
    <t xml:space="preserve">500 millas  </t>
  </si>
  <si>
    <t>JUAN IGNACIO BUSTAMANTE</t>
  </si>
  <si>
    <t>Miami Box</t>
  </si>
  <si>
    <t>FELIPE GONZALEZ</t>
  </si>
  <si>
    <t>GUSTAVO DURAN</t>
  </si>
  <si>
    <t>MARIO MONTEMUIÑO</t>
  </si>
  <si>
    <t>MARIELA NOLI</t>
  </si>
  <si>
    <t>ALDO TORRIERI</t>
  </si>
  <si>
    <t>JEAN PIERRE DALMAS</t>
  </si>
  <si>
    <t>JOSE PEDRO TERRA</t>
  </si>
  <si>
    <t>PABLO RODRIGUEZ</t>
  </si>
  <si>
    <t>GONZALO UMPIERREZ</t>
  </si>
  <si>
    <t>MARTIN SARTIRANA</t>
  </si>
  <si>
    <t>JORGE GLUMCHER</t>
  </si>
  <si>
    <t>GONZALO MASSINI</t>
  </si>
  <si>
    <t>JUAN PABLO TERRA</t>
  </si>
  <si>
    <t>PABLO BERGES</t>
  </si>
  <si>
    <t>EDGAR COLMAN</t>
  </si>
  <si>
    <t>LUIS DE LUCA</t>
  </si>
  <si>
    <t>MARTIN GONZALEZ CASTRO</t>
  </si>
  <si>
    <t>WALTER GOPAR</t>
  </si>
  <si>
    <t>ANDRES MATIAUD</t>
  </si>
  <si>
    <t>CHRISTIAN STOCKLE</t>
  </si>
  <si>
    <t>IGNACIO BARREIRO</t>
  </si>
  <si>
    <t>ALCIDES GEYMONAT</t>
  </si>
  <si>
    <t>JUAN ABEIRO</t>
  </si>
  <si>
    <t>RODOLFO FRANCOLINO</t>
  </si>
  <si>
    <t>DANIEL CASTELLANO</t>
  </si>
  <si>
    <t>JORGE GOMEZ</t>
  </si>
  <si>
    <t>RICHARD CARDOZO</t>
  </si>
  <si>
    <t>GUSTAVO RANDO</t>
  </si>
  <si>
    <t>Por presentacion 10 puntos</t>
  </si>
  <si>
    <t>Por posicion</t>
  </si>
  <si>
    <t>MARIO ALBIN</t>
  </si>
  <si>
    <t>ELENA CICCHETTI</t>
  </si>
  <si>
    <t>SOFIA IBARRA</t>
  </si>
  <si>
    <t>MAXIMO TERRA</t>
  </si>
  <si>
    <t>ANA C.CABRERA</t>
  </si>
  <si>
    <t>MARIA JOSE FARIAS</t>
  </si>
  <si>
    <t>JAVIER AEROSA</t>
  </si>
  <si>
    <t>NELSON REYES</t>
  </si>
  <si>
    <t>MARCELA ROSEMBREG</t>
  </si>
  <si>
    <t>ALFREDO IZQUIERDO</t>
  </si>
  <si>
    <t>EDUARDO GARD</t>
  </si>
  <si>
    <t>RODRIGO LAVOREIRO</t>
  </si>
  <si>
    <t>MARTIN PALEO</t>
  </si>
  <si>
    <t>CONO CRAVEA</t>
  </si>
  <si>
    <t>NANCY BRANDA</t>
  </si>
  <si>
    <t>PABLO MORALES</t>
  </si>
  <si>
    <t>ETHEL INGOLD</t>
  </si>
  <si>
    <t>PAOLA GONZALEZ</t>
  </si>
  <si>
    <t>FEDERICO STOCKLE</t>
  </si>
  <si>
    <t>CARLOS BARREIRO</t>
  </si>
  <si>
    <t>MARIANA RODRIGUEZ</t>
  </si>
  <si>
    <t>ROSANA LARGHERO</t>
  </si>
  <si>
    <t>GUILLERMO RIVERO</t>
  </si>
  <si>
    <t>MAURICIO NOTARI</t>
  </si>
  <si>
    <t>MARCELA ZABALA</t>
  </si>
  <si>
    <t>ALEJANDRA MELIAN</t>
  </si>
  <si>
    <t>JAVIER BORGNO</t>
  </si>
  <si>
    <t>ALEJANDRA MALTES</t>
  </si>
  <si>
    <t>JAVIER PARAJO</t>
  </si>
  <si>
    <t>GUILLERMO OROZCO</t>
  </si>
  <si>
    <t>CARLOS ANTONIO LAVOREIRO</t>
  </si>
  <si>
    <t>SEBASTIAN BLANCO</t>
  </si>
  <si>
    <t>JUAN MANUEL SA MARTIN</t>
  </si>
  <si>
    <t>ALEJANDRO QUINTANA</t>
  </si>
  <si>
    <t>JAVIER VOLONTERIO</t>
  </si>
  <si>
    <t>MATEO PARAJO</t>
  </si>
  <si>
    <t>EDGARDO ALFONZO</t>
  </si>
  <si>
    <t>NATALIA MARIN</t>
  </si>
  <si>
    <t>PAOLA LOPEZ</t>
  </si>
  <si>
    <t>ROBERTO SOUBERBIELLE</t>
  </si>
  <si>
    <t>JOAQUIN QUINTANA</t>
  </si>
  <si>
    <t>MAXIMILIANO RIGUETTI</t>
  </si>
  <si>
    <t>ALBERTO DALMAS</t>
  </si>
  <si>
    <t>ROBERTO TORRES</t>
  </si>
  <si>
    <t>FERNANDO VARELA</t>
  </si>
  <si>
    <t>WALTER THUL</t>
  </si>
  <si>
    <t>ADRIAN QUARTINO</t>
  </si>
  <si>
    <t>ALFREDO SENA</t>
  </si>
  <si>
    <t>Arte Aluminio</t>
  </si>
  <si>
    <t>1ra.Fecha</t>
  </si>
  <si>
    <t>2da. Fecha</t>
  </si>
  <si>
    <t>De posición 17 en adelante 1 punto a todos los que obtuvieron puntos</t>
  </si>
  <si>
    <t>Puntuaciones de cada fecha</t>
  </si>
  <si>
    <t>Se le agregarán a estos puntos los puntos de presentación</t>
  </si>
  <si>
    <t>1000 Millas</t>
  </si>
  <si>
    <t>Sura</t>
  </si>
  <si>
    <t>ANTONIO ROMANO</t>
  </si>
  <si>
    <t>NICOLAS SCHECK</t>
  </si>
  <si>
    <t>GUSTAVO PARODI</t>
  </si>
  <si>
    <t>IGNACIO MOLNAR</t>
  </si>
  <si>
    <t>MARTIN ANZORENA</t>
  </si>
  <si>
    <t>MAURICIO STOCKLE</t>
  </si>
  <si>
    <t>MARCELO BUTCHAKDJIAN</t>
  </si>
  <si>
    <t>GUSTAVO BOUQUET</t>
  </si>
  <si>
    <t>FEDERICO DOTTA</t>
  </si>
  <si>
    <t>EDISON FERNANDEZ</t>
  </si>
  <si>
    <t>MARCELO DUDGION</t>
  </si>
  <si>
    <t>DANIEL SARNIGUET</t>
  </si>
  <si>
    <t>RAUL CAMPIGLIA</t>
  </si>
  <si>
    <t>ALBERTO SILVERA</t>
  </si>
  <si>
    <t>DIEGO BOUQUET</t>
  </si>
  <si>
    <t>FERNANDO RIVARA</t>
  </si>
  <si>
    <t>CAROLINA LOIS</t>
  </si>
  <si>
    <t>ANDRES URRUTIA</t>
  </si>
  <si>
    <t>CECILIA CHAVEZ</t>
  </si>
  <si>
    <t>MARCELO MARTINEZ</t>
  </si>
  <si>
    <t>OSCAR WEILER</t>
  </si>
  <si>
    <t>PABLO CAPORALE</t>
  </si>
  <si>
    <t>RAFAEL MASI</t>
  </si>
  <si>
    <t>ALVARO RODRIGUEZ</t>
  </si>
  <si>
    <t>EDUARDO GOTTERO</t>
  </si>
  <si>
    <t>ADOLFO CHELLE</t>
  </si>
  <si>
    <t>JORGE FIESTAS</t>
  </si>
  <si>
    <t>SERGIO GIGOU</t>
  </si>
  <si>
    <t>PATRICIO FASANO</t>
  </si>
  <si>
    <t>FERNANDO QUEIROLO</t>
  </si>
  <si>
    <t>FEDERICO GUTIERREZ</t>
  </si>
  <si>
    <t>JORGEN JOHANSEN</t>
  </si>
  <si>
    <t>EDUARDO STOCKLE</t>
  </si>
  <si>
    <t>GABRIEL GERONIMO</t>
  </si>
  <si>
    <t>RICARDO SALOMON</t>
  </si>
  <si>
    <t>PAOLO DE LUCA</t>
  </si>
  <si>
    <t>LEANDRO MAIFREDINI</t>
  </si>
  <si>
    <t>ARTURO EGUREN</t>
  </si>
  <si>
    <t>FERNANDO MATA</t>
  </si>
  <si>
    <t>MARIELLA NOLI</t>
  </si>
  <si>
    <t>JORGE CORREA</t>
  </si>
  <si>
    <t>FEDERICO RICAGNI</t>
  </si>
  <si>
    <t>JAVIER VILA</t>
  </si>
  <si>
    <t>OSVALDO OLIVERA</t>
  </si>
  <si>
    <t>JUAN CARLOS SALAZAR</t>
  </si>
  <si>
    <t>ANTONIO MANGADO</t>
  </si>
  <si>
    <t>PEDRO GANDULFO</t>
  </si>
  <si>
    <t>ALEJANDRO HIDALGO</t>
  </si>
  <si>
    <t>ALVARO COUTO</t>
  </si>
  <si>
    <t>FERNANDO VILA</t>
  </si>
  <si>
    <t>CHRISTIAN GALVE</t>
  </si>
  <si>
    <t>DANIEL MARTINEZ</t>
  </si>
  <si>
    <t>HORACIO GIORDANO</t>
  </si>
  <si>
    <t>SOL AGUILAR</t>
  </si>
  <si>
    <t>GUSTAVO DELIA</t>
  </si>
  <si>
    <t>JOSE ACUÑA</t>
  </si>
  <si>
    <t>ALFREDO MARTINEZ</t>
  </si>
  <si>
    <t>FEDERICO LAMAS</t>
  </si>
  <si>
    <t>ANUAR HILAL</t>
  </si>
  <si>
    <t>GONZALO GUTIERREZ</t>
  </si>
  <si>
    <t>MARTIN JOHANSEN</t>
  </si>
  <si>
    <t>EZEQUIEL CUTINELLA</t>
  </si>
  <si>
    <t>LUCIANA RODRIGUEZ</t>
  </si>
  <si>
    <t>FERNANDO DE LUCA</t>
  </si>
  <si>
    <t>PILAR PONS</t>
  </si>
  <si>
    <t>SEBASTIAN GARCIA</t>
  </si>
  <si>
    <t>JOAQUIN MATA</t>
  </si>
  <si>
    <t>MARTIN ARANA</t>
  </si>
  <si>
    <t>LEANDRO RICAGNI</t>
  </si>
  <si>
    <t>MARIO FERNANDEZ</t>
  </si>
  <si>
    <t>ENRIQUE PRAVIA</t>
  </si>
  <si>
    <t>RODRIGO OLIVERA</t>
  </si>
  <si>
    <t>BETTINA TORRES</t>
  </si>
  <si>
    <t>GABRIEL DI CAMILLO</t>
  </si>
  <si>
    <t>EDUARDO FERRO</t>
  </si>
  <si>
    <t>SILVIA PEREIRA</t>
  </si>
  <si>
    <t>DIEGO COUTO</t>
  </si>
  <si>
    <t>PHILIPPE SALMONA</t>
  </si>
  <si>
    <t>MARIA INES CAO</t>
  </si>
  <si>
    <t>RUBEN SARETT</t>
  </si>
  <si>
    <t>JUAN MIGUEL GIORDANO</t>
  </si>
  <si>
    <t>OSCAR AGUILAR</t>
  </si>
  <si>
    <t>YOEDY GARCIA</t>
  </si>
  <si>
    <t>DANIEL BURGUEÑO</t>
  </si>
  <si>
    <t>LEONARDO BRANDO VALCADA</t>
  </si>
  <si>
    <t>CLAUDIA SALOM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</si>
</sst>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Fill="1" applyBorder="1" applyAlignment="1"/>
    <xf numFmtId="0" fontId="2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0" fillId="5" borderId="2" xfId="0" applyFill="1" applyBorder="1"/>
    <xf numFmtId="0" fontId="1" fillId="4" borderId="0" xfId="0" applyFont="1" applyFill="1"/>
    <xf numFmtId="0" fontId="5" fillId="0" borderId="2" xfId="0" applyFont="1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4" xfId="0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6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7" fontId="0" fillId="0" borderId="0" xfId="0" applyNumberFormat="1"/>
    <xf numFmtId="0" fontId="2" fillId="0" borderId="0" xfId="0" applyFont="1" applyFill="1"/>
    <xf numFmtId="0" fontId="7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355599</xdr:colOff>
      <xdr:row>115</xdr:row>
      <xdr:rowOff>39375</xdr:rowOff>
    </xdr:from>
    <xdr:to>
      <xdr:col>18</xdr:col>
      <xdr:colOff>188501</xdr:colOff>
      <xdr:row>119</xdr:row>
      <xdr:rowOff>173831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64076-1DC4-43B5-A0A5-1E07CF50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599" y="20903661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38102</xdr:colOff>
      <xdr:row>120</xdr:row>
      <xdr:rowOff>9472</xdr:rowOff>
    </xdr:from>
    <xdr:to>
      <xdr:col>18</xdr:col>
      <xdr:colOff>191409</xdr:colOff>
      <xdr:row>124</xdr:row>
      <xdr:rowOff>26856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8D4DA7-5FA4-47DC-8259-3743747FD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959" y="21780901"/>
          <a:ext cx="6938736" cy="743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335642</xdr:colOff>
      <xdr:row>124</xdr:row>
      <xdr:rowOff>123360</xdr:rowOff>
    </xdr:from>
    <xdr:to>
      <xdr:col>18</xdr:col>
      <xdr:colOff>168544</xdr:colOff>
      <xdr:row>129</xdr:row>
      <xdr:rowOff>76387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A1269C-A6CE-49B2-9BEE-1A0D97537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642" y="22620503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0</xdr:col>
      <xdr:colOff>353787</xdr:colOff>
      <xdr:row>129</xdr:row>
      <xdr:rowOff>106164</xdr:rowOff>
    </xdr:from>
    <xdr:to>
      <xdr:col>18</xdr:col>
      <xdr:colOff>144237</xdr:colOff>
      <xdr:row>133</xdr:row>
      <xdr:rowOff>123548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02C04E-FA5B-48E5-86CB-2709CC383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787" y="23510450"/>
          <a:ext cx="6938736" cy="743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9072</xdr:colOff>
      <xdr:row>15</xdr:row>
      <xdr:rowOff>136066</xdr:rowOff>
    </xdr:from>
    <xdr:to>
      <xdr:col>18</xdr:col>
      <xdr:colOff>204831</xdr:colOff>
      <xdr:row>20</xdr:row>
      <xdr:rowOff>89093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863B59-8616-441B-AE79-ABA763B4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929" y="2875637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20</xdr:row>
      <xdr:rowOff>99782</xdr:rowOff>
    </xdr:from>
    <xdr:to>
      <xdr:col>18</xdr:col>
      <xdr:colOff>198664</xdr:colOff>
      <xdr:row>24</xdr:row>
      <xdr:rowOff>117165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9FB639-7F15-4E87-BE72-29C75F3C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14" y="3746496"/>
          <a:ext cx="6938736" cy="7430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344714</xdr:colOff>
      <xdr:row>16</xdr:row>
      <xdr:rowOff>36284</xdr:rowOff>
    </xdr:from>
    <xdr:to>
      <xdr:col>18</xdr:col>
      <xdr:colOff>177616</xdr:colOff>
      <xdr:row>20</xdr:row>
      <xdr:rowOff>170740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4E2548-1B7A-48BF-B674-2E1DEA7E7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714" y="2957284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36285</xdr:colOff>
      <xdr:row>21</xdr:row>
      <xdr:rowOff>36283</xdr:rowOff>
    </xdr:from>
    <xdr:to>
      <xdr:col>18</xdr:col>
      <xdr:colOff>189592</xdr:colOff>
      <xdr:row>25</xdr:row>
      <xdr:rowOff>53667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17D81A-907C-45EC-86D7-E377ED30F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142" y="3864426"/>
          <a:ext cx="6938736" cy="7430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9066</xdr:rowOff>
    </xdr:from>
    <xdr:to>
      <xdr:col>18</xdr:col>
      <xdr:colOff>195759</xdr:colOff>
      <xdr:row>25</xdr:row>
      <xdr:rowOff>143522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A902A2-D141-4F17-927E-2C2B680C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3837209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26</xdr:row>
      <xdr:rowOff>9064</xdr:rowOff>
    </xdr:from>
    <xdr:to>
      <xdr:col>18</xdr:col>
      <xdr:colOff>207735</xdr:colOff>
      <xdr:row>30</xdr:row>
      <xdr:rowOff>26448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1CCAB4-BAC0-4BC1-B5B2-9B7A8566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285" y="4744350"/>
          <a:ext cx="6938736" cy="7430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126997</xdr:rowOff>
    </xdr:from>
    <xdr:to>
      <xdr:col>18</xdr:col>
      <xdr:colOff>195759</xdr:colOff>
      <xdr:row>26</xdr:row>
      <xdr:rowOff>80024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61828C-2917-498C-A45F-469252EF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3936997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26</xdr:row>
      <xdr:rowOff>126996</xdr:rowOff>
    </xdr:from>
    <xdr:to>
      <xdr:col>18</xdr:col>
      <xdr:colOff>207735</xdr:colOff>
      <xdr:row>30</xdr:row>
      <xdr:rowOff>144380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C999DC-B144-4AA9-A245-9C93CE4B2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285" y="4844139"/>
          <a:ext cx="6938736" cy="7430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4</xdr:row>
      <xdr:rowOff>21267</xdr:rowOff>
    </xdr:from>
    <xdr:to>
      <xdr:col>18</xdr:col>
      <xdr:colOff>188502</xdr:colOff>
      <xdr:row>8</xdr:row>
      <xdr:rowOff>155723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A8804-4FC2-41A3-BA71-295AC574F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4581817"/>
          <a:ext cx="6944902" cy="871056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355601</xdr:colOff>
      <xdr:row>11</xdr:row>
      <xdr:rowOff>36720</xdr:rowOff>
    </xdr:from>
    <xdr:to>
      <xdr:col>18</xdr:col>
      <xdr:colOff>146051</xdr:colOff>
      <xdr:row>15</xdr:row>
      <xdr:rowOff>54104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E6BF27-5E1E-4FA9-88F6-2EFF3D6E6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1" y="15886320"/>
          <a:ext cx="6902450" cy="753984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9</xdr:row>
      <xdr:rowOff>158750</xdr:rowOff>
    </xdr:from>
    <xdr:to>
      <xdr:col>18</xdr:col>
      <xdr:colOff>152400</xdr:colOff>
      <xdr:row>11</xdr:row>
      <xdr:rowOff>113361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9C57F-B73C-4E5F-BE0F-BBD7F7E4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899" y="15640050"/>
          <a:ext cx="6921501" cy="322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4"/>
  <sheetViews>
    <sheetView tabSelected="1" zoomScale="70" zoomScaleNormal="70" workbookViewId="0">
      <selection activeCell="AK3" sqref="AK3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style="15" customWidth="1"/>
    <col min="7" max="19" width="3.7265625" style="15" customWidth="1"/>
    <col min="20" max="20" width="4.6328125" style="15" customWidth="1"/>
    <col min="21" max="21" width="4.81640625" customWidth="1"/>
    <col min="22" max="22" width="7.81640625" customWidth="1"/>
    <col min="23" max="23" width="2.90625" customWidth="1"/>
    <col min="24" max="24" width="6.54296875" customWidth="1"/>
    <col min="25" max="25" width="4.90625" customWidth="1"/>
    <col min="26" max="26" width="2.7265625" customWidth="1"/>
    <col min="27" max="27" width="4.90625" customWidth="1"/>
    <col min="28" max="28" width="4.7265625" bestFit="1" customWidth="1"/>
    <col min="29" max="29" width="5" bestFit="1" customWidth="1"/>
    <col min="30" max="30" width="4.7265625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4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5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24"/>
      <c r="E3" s="24"/>
      <c r="F3" s="31" t="s">
        <v>91</v>
      </c>
      <c r="G3" s="27"/>
      <c r="H3" s="41"/>
      <c r="I3" s="26" t="s">
        <v>121</v>
      </c>
      <c r="J3" s="24"/>
      <c r="K3" s="24"/>
      <c r="L3" s="32" t="s">
        <v>121</v>
      </c>
      <c r="M3" s="44"/>
      <c r="N3" s="44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93</v>
      </c>
      <c r="B4" s="59"/>
      <c r="C4" s="26" t="s">
        <v>92</v>
      </c>
      <c r="D4" s="24"/>
      <c r="E4" s="24"/>
      <c r="F4" s="32" t="s">
        <v>96</v>
      </c>
      <c r="G4" s="27"/>
      <c r="H4" s="41"/>
      <c r="I4" s="43" t="s">
        <v>203</v>
      </c>
      <c r="J4" s="24"/>
      <c r="K4" s="24"/>
      <c r="L4" s="32" t="s">
        <v>204</v>
      </c>
      <c r="M4" s="44"/>
      <c r="N4" s="44"/>
      <c r="O4" s="26" t="s">
        <v>123</v>
      </c>
      <c r="P4" s="24"/>
      <c r="Q4" s="24"/>
      <c r="R4" s="32" t="s">
        <v>202</v>
      </c>
      <c r="S4" s="44"/>
      <c r="T4" s="44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7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15</v>
      </c>
      <c r="C6" s="5">
        <v>10</v>
      </c>
      <c r="D6" s="5">
        <v>25</v>
      </c>
      <c r="E6" s="5"/>
      <c r="F6" s="5">
        <v>10</v>
      </c>
      <c r="G6" s="18">
        <v>25</v>
      </c>
      <c r="H6" s="18"/>
      <c r="I6" s="18">
        <v>10</v>
      </c>
      <c r="J6" s="18">
        <v>18</v>
      </c>
      <c r="K6" s="18"/>
      <c r="L6" s="18">
        <v>10</v>
      </c>
      <c r="M6" s="18">
        <v>18</v>
      </c>
      <c r="N6" s="18"/>
      <c r="O6" s="18">
        <v>10</v>
      </c>
      <c r="P6" s="18">
        <v>20</v>
      </c>
      <c r="Q6" s="18"/>
      <c r="R6" s="18">
        <v>10</v>
      </c>
      <c r="S6" s="18">
        <v>25</v>
      </c>
      <c r="T6" s="18"/>
      <c r="U6" s="11">
        <f t="shared" ref="U6:U37" si="0">SUM(C6:T6)</f>
        <v>191</v>
      </c>
      <c r="V6" s="19">
        <f>+C6+F6+I6+L6+O6+R6+40</f>
        <v>100</v>
      </c>
      <c r="W6" s="16"/>
      <c r="X6" s="54">
        <v>10</v>
      </c>
      <c r="Y6" s="14">
        <v>18</v>
      </c>
      <c r="Z6" s="14"/>
      <c r="AA6" s="14">
        <v>10</v>
      </c>
      <c r="AB6" s="14">
        <v>22</v>
      </c>
      <c r="AC6" s="14">
        <v>10</v>
      </c>
      <c r="AD6" s="14">
        <v>9</v>
      </c>
      <c r="AE6" s="14">
        <v>10</v>
      </c>
      <c r="AF6" s="17">
        <v>5</v>
      </c>
      <c r="AG6" s="14">
        <v>10</v>
      </c>
      <c r="AH6" s="14">
        <v>30</v>
      </c>
      <c r="AI6" s="9">
        <f t="shared" ref="AI6:AI37" si="1">SUM(V6:AH6)</f>
        <v>234</v>
      </c>
      <c r="AJ6" s="19">
        <f t="shared" ref="AJ6:AJ16" si="2">-MIN(Y6,AB6,AD6,AF6,AH6)</f>
        <v>-5</v>
      </c>
      <c r="AK6" s="19">
        <f t="shared" ref="AK6:AK37" si="3">SUM(AI6:AJ6)</f>
        <v>229</v>
      </c>
      <c r="AL6" s="6"/>
      <c r="AM6" s="1"/>
    </row>
    <row r="7" spans="1:39" x14ac:dyDescent="0.35">
      <c r="A7" s="5">
        <v>2</v>
      </c>
      <c r="B7" s="36" t="s">
        <v>294</v>
      </c>
      <c r="C7" s="18">
        <v>0</v>
      </c>
      <c r="D7" s="5">
        <v>0</v>
      </c>
      <c r="E7" s="5"/>
      <c r="F7" s="5">
        <v>0</v>
      </c>
      <c r="G7" s="5">
        <v>0</v>
      </c>
      <c r="H7" s="5"/>
      <c r="I7" s="5">
        <v>10</v>
      </c>
      <c r="J7" s="18">
        <v>4</v>
      </c>
      <c r="K7" s="5"/>
      <c r="L7" s="5">
        <v>10</v>
      </c>
      <c r="M7" s="18">
        <v>30</v>
      </c>
      <c r="N7" s="5"/>
      <c r="O7" s="18">
        <v>10</v>
      </c>
      <c r="P7" s="18">
        <v>25</v>
      </c>
      <c r="Q7" s="5"/>
      <c r="R7" s="18">
        <v>10</v>
      </c>
      <c r="S7" s="18">
        <v>22</v>
      </c>
      <c r="T7" s="5"/>
      <c r="U7" s="11">
        <f t="shared" si="0"/>
        <v>121</v>
      </c>
      <c r="V7" s="19">
        <f>+C7+F7+I7+L7+O7+R7+28</f>
        <v>68</v>
      </c>
      <c r="W7" s="16"/>
      <c r="X7" s="54">
        <v>10</v>
      </c>
      <c r="Y7" s="14">
        <v>0</v>
      </c>
      <c r="Z7" s="14"/>
      <c r="AA7" s="14">
        <v>10</v>
      </c>
      <c r="AB7" s="14">
        <v>20</v>
      </c>
      <c r="AC7" s="14">
        <v>10</v>
      </c>
      <c r="AD7" s="14">
        <v>22</v>
      </c>
      <c r="AE7" s="14">
        <v>10</v>
      </c>
      <c r="AF7" s="17">
        <v>30</v>
      </c>
      <c r="AG7" s="14">
        <v>10</v>
      </c>
      <c r="AH7" s="14">
        <v>25</v>
      </c>
      <c r="AI7" s="9">
        <f t="shared" si="1"/>
        <v>215</v>
      </c>
      <c r="AJ7" s="19">
        <f t="shared" si="2"/>
        <v>0</v>
      </c>
      <c r="AK7" s="19">
        <f t="shared" si="3"/>
        <v>215</v>
      </c>
      <c r="AL7" s="6"/>
    </row>
    <row r="8" spans="1:39" x14ac:dyDescent="0.35">
      <c r="A8" s="5">
        <v>3</v>
      </c>
      <c r="B8" s="36" t="s">
        <v>186</v>
      </c>
      <c r="C8" s="18">
        <v>0</v>
      </c>
      <c r="D8" s="5">
        <v>0</v>
      </c>
      <c r="E8" s="5"/>
      <c r="F8" s="5">
        <v>0</v>
      </c>
      <c r="G8" s="5">
        <v>0</v>
      </c>
      <c r="H8" s="5"/>
      <c r="I8" s="5">
        <v>0</v>
      </c>
      <c r="J8" s="18">
        <v>0</v>
      </c>
      <c r="K8" s="5"/>
      <c r="L8" s="5">
        <v>10</v>
      </c>
      <c r="M8" s="18">
        <v>0</v>
      </c>
      <c r="N8" s="5"/>
      <c r="O8" s="18">
        <v>10</v>
      </c>
      <c r="P8" s="18">
        <v>0</v>
      </c>
      <c r="Q8" s="5"/>
      <c r="R8" s="18">
        <v>10</v>
      </c>
      <c r="S8" s="18">
        <v>16</v>
      </c>
      <c r="T8" s="5"/>
      <c r="U8" s="11">
        <f t="shared" si="0"/>
        <v>46</v>
      </c>
      <c r="V8" s="19">
        <f>+C8+F8+I8+L8+O8+R8+1</f>
        <v>31</v>
      </c>
      <c r="W8" s="16"/>
      <c r="X8" s="54">
        <v>10</v>
      </c>
      <c r="Y8" s="14">
        <v>30</v>
      </c>
      <c r="Z8" s="14"/>
      <c r="AA8" s="14">
        <v>10</v>
      </c>
      <c r="AB8" s="14">
        <v>30</v>
      </c>
      <c r="AC8" s="14">
        <v>10</v>
      </c>
      <c r="AD8" s="14">
        <v>30</v>
      </c>
      <c r="AE8" s="14">
        <v>10</v>
      </c>
      <c r="AF8" s="17">
        <v>25</v>
      </c>
      <c r="AG8" s="14">
        <v>10</v>
      </c>
      <c r="AH8" s="14">
        <v>16</v>
      </c>
      <c r="AI8" s="9">
        <f t="shared" si="1"/>
        <v>212</v>
      </c>
      <c r="AJ8" s="19">
        <f t="shared" si="2"/>
        <v>-16</v>
      </c>
      <c r="AK8" s="19">
        <f t="shared" si="3"/>
        <v>196</v>
      </c>
      <c r="AL8" s="6"/>
    </row>
    <row r="9" spans="1:39" x14ac:dyDescent="0.35">
      <c r="A9" s="5">
        <v>4</v>
      </c>
      <c r="B9" s="13" t="s">
        <v>26</v>
      </c>
      <c r="C9" s="5">
        <v>10</v>
      </c>
      <c r="D9" s="18">
        <v>0</v>
      </c>
      <c r="E9" s="18"/>
      <c r="F9" s="18">
        <v>10</v>
      </c>
      <c r="G9" s="18">
        <v>14</v>
      </c>
      <c r="H9" s="18"/>
      <c r="I9" s="18">
        <v>10</v>
      </c>
      <c r="J9" s="18">
        <v>9</v>
      </c>
      <c r="K9" s="18"/>
      <c r="L9" s="18">
        <v>10</v>
      </c>
      <c r="M9" s="18">
        <v>0</v>
      </c>
      <c r="N9" s="18"/>
      <c r="O9" s="18">
        <v>10</v>
      </c>
      <c r="P9" s="18">
        <v>16</v>
      </c>
      <c r="Q9" s="18"/>
      <c r="R9" s="18">
        <v>10</v>
      </c>
      <c r="S9" s="18">
        <v>5</v>
      </c>
      <c r="T9" s="18"/>
      <c r="U9" s="11">
        <f t="shared" si="0"/>
        <v>104</v>
      </c>
      <c r="V9" s="19">
        <f>+C9+F9+I9+L9+O9+R9+20</f>
        <v>80</v>
      </c>
      <c r="W9" s="16"/>
      <c r="X9" s="54">
        <v>10</v>
      </c>
      <c r="Y9" s="14">
        <v>22</v>
      </c>
      <c r="Z9" s="14"/>
      <c r="AA9" s="14">
        <v>10</v>
      </c>
      <c r="AB9" s="14">
        <v>5</v>
      </c>
      <c r="AC9" s="14">
        <v>10</v>
      </c>
      <c r="AD9" s="14">
        <v>0</v>
      </c>
      <c r="AE9" s="14">
        <v>10</v>
      </c>
      <c r="AF9" s="17">
        <v>7</v>
      </c>
      <c r="AG9" s="14">
        <v>10</v>
      </c>
      <c r="AH9" s="14">
        <v>22</v>
      </c>
      <c r="AI9" s="9">
        <f t="shared" si="1"/>
        <v>186</v>
      </c>
      <c r="AJ9" s="19">
        <f t="shared" si="2"/>
        <v>0</v>
      </c>
      <c r="AK9" s="19">
        <f t="shared" si="3"/>
        <v>186</v>
      </c>
      <c r="AL9" s="6"/>
    </row>
    <row r="10" spans="1:39" x14ac:dyDescent="0.35">
      <c r="A10" s="5">
        <v>5</v>
      </c>
      <c r="B10" s="13" t="s">
        <v>13</v>
      </c>
      <c r="C10" s="5">
        <v>10</v>
      </c>
      <c r="D10" s="5">
        <v>20</v>
      </c>
      <c r="E10" s="5"/>
      <c r="F10" s="5">
        <v>10</v>
      </c>
      <c r="G10" s="18">
        <v>4</v>
      </c>
      <c r="H10" s="18"/>
      <c r="I10" s="18">
        <v>10</v>
      </c>
      <c r="J10" s="18">
        <v>12</v>
      </c>
      <c r="K10" s="18"/>
      <c r="L10" s="18">
        <v>10</v>
      </c>
      <c r="M10" s="18">
        <v>25</v>
      </c>
      <c r="N10" s="18"/>
      <c r="O10" s="18">
        <v>10</v>
      </c>
      <c r="P10" s="18">
        <v>14</v>
      </c>
      <c r="Q10" s="18"/>
      <c r="R10" s="18">
        <v>10</v>
      </c>
      <c r="S10" s="18">
        <v>18</v>
      </c>
      <c r="T10" s="18"/>
      <c r="U10" s="11">
        <f t="shared" si="0"/>
        <v>153</v>
      </c>
      <c r="V10" s="19">
        <f>+C10+F10+I10+L10+O10+R10+36</f>
        <v>96</v>
      </c>
      <c r="W10" s="16"/>
      <c r="X10" s="54">
        <v>10</v>
      </c>
      <c r="Y10" s="14">
        <v>14</v>
      </c>
      <c r="Z10" s="14"/>
      <c r="AA10" s="14">
        <v>10</v>
      </c>
      <c r="AB10" s="14">
        <v>6</v>
      </c>
      <c r="AC10" s="14">
        <v>10</v>
      </c>
      <c r="AD10" s="14">
        <v>2</v>
      </c>
      <c r="AE10" s="14">
        <v>10</v>
      </c>
      <c r="AF10" s="17">
        <v>3</v>
      </c>
      <c r="AG10" s="14">
        <v>10</v>
      </c>
      <c r="AH10" s="14">
        <v>0</v>
      </c>
      <c r="AI10" s="9">
        <f t="shared" si="1"/>
        <v>171</v>
      </c>
      <c r="AJ10" s="19">
        <f t="shared" si="2"/>
        <v>0</v>
      </c>
      <c r="AK10" s="19">
        <f t="shared" si="3"/>
        <v>171</v>
      </c>
      <c r="AL10" s="6"/>
    </row>
    <row r="11" spans="1:39" x14ac:dyDescent="0.35">
      <c r="A11" s="5">
        <v>6</v>
      </c>
      <c r="B11" s="13" t="s">
        <v>19</v>
      </c>
      <c r="C11" s="5">
        <v>10</v>
      </c>
      <c r="D11" s="5">
        <v>7</v>
      </c>
      <c r="E11" s="5"/>
      <c r="F11" s="5">
        <v>10</v>
      </c>
      <c r="G11" s="18">
        <v>1</v>
      </c>
      <c r="H11" s="18"/>
      <c r="I11" s="18">
        <v>10</v>
      </c>
      <c r="J11" s="18">
        <v>16</v>
      </c>
      <c r="K11" s="18"/>
      <c r="L11" s="18">
        <v>10</v>
      </c>
      <c r="M11" s="18">
        <v>8</v>
      </c>
      <c r="N11" s="18"/>
      <c r="O11" s="18">
        <v>10</v>
      </c>
      <c r="P11" s="18">
        <v>8</v>
      </c>
      <c r="Q11" s="18"/>
      <c r="R11" s="18">
        <v>10</v>
      </c>
      <c r="S11" s="18">
        <v>14</v>
      </c>
      <c r="T11" s="18"/>
      <c r="U11" s="11">
        <f t="shared" si="0"/>
        <v>114</v>
      </c>
      <c r="V11" s="19">
        <f>+C11+F11+I11+L11+O11+R11+24</f>
        <v>84</v>
      </c>
      <c r="W11" s="16"/>
      <c r="X11" s="54">
        <v>10</v>
      </c>
      <c r="Y11" s="14">
        <v>16</v>
      </c>
      <c r="Z11" s="14"/>
      <c r="AA11" s="14">
        <v>10</v>
      </c>
      <c r="AB11" s="14">
        <v>4</v>
      </c>
      <c r="AC11" s="14">
        <v>10</v>
      </c>
      <c r="AD11" s="14">
        <v>16</v>
      </c>
      <c r="AE11" s="14">
        <v>10</v>
      </c>
      <c r="AF11" s="17">
        <v>0</v>
      </c>
      <c r="AG11" s="14">
        <v>10</v>
      </c>
      <c r="AH11" s="14">
        <v>0</v>
      </c>
      <c r="AI11" s="9">
        <f t="shared" si="1"/>
        <v>170</v>
      </c>
      <c r="AJ11" s="19">
        <f t="shared" si="2"/>
        <v>0</v>
      </c>
      <c r="AK11" s="19">
        <f t="shared" si="3"/>
        <v>170</v>
      </c>
      <c r="AL11" s="6"/>
    </row>
    <row r="12" spans="1:39" x14ac:dyDescent="0.35">
      <c r="A12" s="5">
        <v>7</v>
      </c>
      <c r="B12" s="36" t="s">
        <v>107</v>
      </c>
      <c r="C12" s="18">
        <v>0</v>
      </c>
      <c r="D12" s="5">
        <v>0</v>
      </c>
      <c r="E12" s="5"/>
      <c r="F12" s="5">
        <v>10</v>
      </c>
      <c r="G12" s="5">
        <v>9</v>
      </c>
      <c r="H12" s="5"/>
      <c r="I12" s="18">
        <v>10</v>
      </c>
      <c r="J12" s="18">
        <v>30</v>
      </c>
      <c r="K12" s="5"/>
      <c r="L12" s="18">
        <v>10</v>
      </c>
      <c r="M12" s="18">
        <v>9</v>
      </c>
      <c r="N12" s="5"/>
      <c r="O12" s="18">
        <v>0</v>
      </c>
      <c r="P12" s="18">
        <v>0</v>
      </c>
      <c r="Q12" s="5"/>
      <c r="R12" s="18">
        <v>10</v>
      </c>
      <c r="S12" s="18">
        <v>3</v>
      </c>
      <c r="T12" s="5"/>
      <c r="U12" s="11">
        <f t="shared" si="0"/>
        <v>91</v>
      </c>
      <c r="V12" s="19">
        <f>+C12+F12+I12+L12+O12+R12+18</f>
        <v>58</v>
      </c>
      <c r="W12" s="16"/>
      <c r="X12" s="54">
        <v>10</v>
      </c>
      <c r="Y12" s="14">
        <v>5</v>
      </c>
      <c r="Z12" s="14"/>
      <c r="AA12" s="14">
        <v>10</v>
      </c>
      <c r="AB12" s="14">
        <v>8</v>
      </c>
      <c r="AC12" s="14">
        <v>10</v>
      </c>
      <c r="AD12" s="14">
        <v>10</v>
      </c>
      <c r="AE12" s="14">
        <v>10</v>
      </c>
      <c r="AF12" s="17">
        <v>20</v>
      </c>
      <c r="AG12" s="14">
        <v>10</v>
      </c>
      <c r="AH12" s="14">
        <v>10</v>
      </c>
      <c r="AI12" s="9">
        <f t="shared" si="1"/>
        <v>161</v>
      </c>
      <c r="AJ12" s="19">
        <f t="shared" si="2"/>
        <v>-5</v>
      </c>
      <c r="AK12" s="19">
        <f t="shared" si="3"/>
        <v>156</v>
      </c>
      <c r="AL12" s="6"/>
    </row>
    <row r="13" spans="1:39" x14ac:dyDescent="0.35">
      <c r="A13" s="5">
        <v>8</v>
      </c>
      <c r="B13" s="36" t="s">
        <v>219</v>
      </c>
      <c r="C13" s="18">
        <v>0</v>
      </c>
      <c r="D13" s="5">
        <v>0</v>
      </c>
      <c r="E13" s="5"/>
      <c r="F13" s="5">
        <v>0</v>
      </c>
      <c r="G13" s="5">
        <v>0</v>
      </c>
      <c r="H13" s="5"/>
      <c r="I13" s="18">
        <v>0</v>
      </c>
      <c r="J13" s="18">
        <v>0</v>
      </c>
      <c r="K13" s="5"/>
      <c r="L13" s="18">
        <v>0</v>
      </c>
      <c r="M13" s="18">
        <v>0</v>
      </c>
      <c r="N13" s="5"/>
      <c r="O13" s="18">
        <v>0</v>
      </c>
      <c r="P13" s="18">
        <v>0</v>
      </c>
      <c r="Q13" s="5"/>
      <c r="R13" s="18">
        <v>0</v>
      </c>
      <c r="S13" s="18">
        <v>0</v>
      </c>
      <c r="T13" s="5"/>
      <c r="U13" s="11">
        <f t="shared" si="0"/>
        <v>0</v>
      </c>
      <c r="V13" s="19">
        <f>+C13+F13+I13+L13+O13+R13</f>
        <v>0</v>
      </c>
      <c r="W13" s="16"/>
      <c r="X13" s="54">
        <v>10</v>
      </c>
      <c r="Y13" s="14">
        <v>4</v>
      </c>
      <c r="Z13" s="14"/>
      <c r="AA13" s="14">
        <v>10</v>
      </c>
      <c r="AB13" s="14">
        <v>25</v>
      </c>
      <c r="AC13" s="14">
        <v>10</v>
      </c>
      <c r="AD13" s="14">
        <v>20</v>
      </c>
      <c r="AE13" s="14">
        <v>10</v>
      </c>
      <c r="AF13" s="17">
        <v>16</v>
      </c>
      <c r="AG13" s="14">
        <v>10</v>
      </c>
      <c r="AH13" s="14">
        <v>20</v>
      </c>
      <c r="AI13" s="9">
        <f t="shared" si="1"/>
        <v>135</v>
      </c>
      <c r="AJ13" s="19">
        <f t="shared" si="2"/>
        <v>-4</v>
      </c>
      <c r="AK13" s="19">
        <f t="shared" si="3"/>
        <v>131</v>
      </c>
      <c r="AL13" s="6"/>
    </row>
    <row r="14" spans="1:39" x14ac:dyDescent="0.35">
      <c r="A14" s="5">
        <v>9</v>
      </c>
      <c r="B14" s="13" t="s">
        <v>62</v>
      </c>
      <c r="C14" s="5">
        <v>10</v>
      </c>
      <c r="D14" s="18">
        <v>18</v>
      </c>
      <c r="E14" s="18"/>
      <c r="F14" s="18">
        <v>10</v>
      </c>
      <c r="G14" s="18">
        <v>7</v>
      </c>
      <c r="H14" s="18"/>
      <c r="I14" s="18">
        <v>10</v>
      </c>
      <c r="J14" s="18">
        <v>8</v>
      </c>
      <c r="K14" s="18"/>
      <c r="L14" s="18">
        <v>10</v>
      </c>
      <c r="M14" s="18">
        <v>22</v>
      </c>
      <c r="N14" s="18"/>
      <c r="O14" s="18">
        <v>0</v>
      </c>
      <c r="P14" s="18">
        <v>0</v>
      </c>
      <c r="Q14" s="18"/>
      <c r="R14" s="18">
        <v>10</v>
      </c>
      <c r="S14" s="18">
        <v>1</v>
      </c>
      <c r="T14" s="18"/>
      <c r="U14" s="11">
        <f t="shared" si="0"/>
        <v>106</v>
      </c>
      <c r="V14" s="19">
        <f>+C14+F14+I14+L14+O14+R14+22</f>
        <v>72</v>
      </c>
      <c r="W14" s="16"/>
      <c r="X14" s="54">
        <v>10</v>
      </c>
      <c r="Y14" s="14">
        <v>6</v>
      </c>
      <c r="Z14" s="14"/>
      <c r="AA14" s="14">
        <v>10</v>
      </c>
      <c r="AB14" s="14">
        <v>0</v>
      </c>
      <c r="AC14" s="14">
        <v>10</v>
      </c>
      <c r="AD14" s="14">
        <v>0</v>
      </c>
      <c r="AE14" s="14">
        <v>10</v>
      </c>
      <c r="AF14" s="17">
        <v>1</v>
      </c>
      <c r="AG14" s="14">
        <v>10</v>
      </c>
      <c r="AH14" s="14">
        <v>1</v>
      </c>
      <c r="AI14" s="9">
        <f t="shared" si="1"/>
        <v>130</v>
      </c>
      <c r="AJ14" s="19">
        <f t="shared" si="2"/>
        <v>0</v>
      </c>
      <c r="AK14" s="19">
        <f t="shared" si="3"/>
        <v>130</v>
      </c>
      <c r="AL14" s="6"/>
    </row>
    <row r="15" spans="1:39" x14ac:dyDescent="0.35">
      <c r="A15" s="5">
        <v>10</v>
      </c>
      <c r="B15" s="13" t="s">
        <v>28</v>
      </c>
      <c r="C15" s="5">
        <v>10</v>
      </c>
      <c r="D15" s="5">
        <v>12</v>
      </c>
      <c r="E15" s="5"/>
      <c r="F15" s="5">
        <v>10</v>
      </c>
      <c r="G15" s="5">
        <v>10</v>
      </c>
      <c r="H15" s="5"/>
      <c r="I15" s="18">
        <v>0</v>
      </c>
      <c r="J15" s="18">
        <v>0</v>
      </c>
      <c r="K15" s="5"/>
      <c r="L15" s="18">
        <v>0</v>
      </c>
      <c r="M15" s="18">
        <v>0</v>
      </c>
      <c r="N15" s="5"/>
      <c r="O15" s="18">
        <v>10</v>
      </c>
      <c r="P15" s="18">
        <v>5</v>
      </c>
      <c r="Q15" s="5"/>
      <c r="R15" s="18">
        <v>10</v>
      </c>
      <c r="S15" s="18">
        <v>0</v>
      </c>
      <c r="T15" s="5"/>
      <c r="U15" s="11">
        <f t="shared" si="0"/>
        <v>67</v>
      </c>
      <c r="V15" s="19">
        <f>+C15+F15+I15+L15+O15+R15+6</f>
        <v>46</v>
      </c>
      <c r="W15" s="16"/>
      <c r="X15" s="54">
        <v>10</v>
      </c>
      <c r="Y15" s="14">
        <v>25</v>
      </c>
      <c r="Z15" s="14"/>
      <c r="AA15" s="14">
        <v>10</v>
      </c>
      <c r="AB15" s="14">
        <v>0</v>
      </c>
      <c r="AC15" s="14">
        <v>10</v>
      </c>
      <c r="AD15" s="14">
        <v>7</v>
      </c>
      <c r="AE15" s="14">
        <v>10</v>
      </c>
      <c r="AF15" s="17">
        <v>0</v>
      </c>
      <c r="AG15" s="14">
        <v>10</v>
      </c>
      <c r="AH15" s="14">
        <v>0</v>
      </c>
      <c r="AI15" s="9">
        <f t="shared" si="1"/>
        <v>128</v>
      </c>
      <c r="AJ15" s="19">
        <f t="shared" si="2"/>
        <v>0</v>
      </c>
      <c r="AK15" s="19">
        <f t="shared" si="3"/>
        <v>128</v>
      </c>
      <c r="AL15" s="6"/>
    </row>
    <row r="16" spans="1:39" x14ac:dyDescent="0.35">
      <c r="A16" s="5">
        <v>11</v>
      </c>
      <c r="B16" s="36" t="s">
        <v>102</v>
      </c>
      <c r="C16" s="18">
        <v>0</v>
      </c>
      <c r="D16" s="5">
        <v>0</v>
      </c>
      <c r="E16" s="5"/>
      <c r="F16" s="5">
        <v>10</v>
      </c>
      <c r="G16" s="5">
        <v>22</v>
      </c>
      <c r="H16" s="5"/>
      <c r="I16" s="18">
        <v>10</v>
      </c>
      <c r="J16" s="18">
        <v>0</v>
      </c>
      <c r="K16" s="5"/>
      <c r="L16" s="18">
        <v>10</v>
      </c>
      <c r="M16" s="18">
        <v>5</v>
      </c>
      <c r="N16" s="5"/>
      <c r="O16" s="18">
        <v>10</v>
      </c>
      <c r="P16" s="18">
        <v>2</v>
      </c>
      <c r="Q16" s="5"/>
      <c r="R16" s="18">
        <v>10</v>
      </c>
      <c r="S16" s="18">
        <v>2</v>
      </c>
      <c r="T16" s="5"/>
      <c r="U16" s="11">
        <f t="shared" si="0"/>
        <v>81</v>
      </c>
      <c r="V16" s="19">
        <f>+C16+F16+I16+L16+O16+R16+16</f>
        <v>66</v>
      </c>
      <c r="W16" s="16"/>
      <c r="X16" s="54">
        <v>10</v>
      </c>
      <c r="Y16" s="14">
        <v>10</v>
      </c>
      <c r="Z16" s="14"/>
      <c r="AA16" s="14">
        <v>10</v>
      </c>
      <c r="AB16" s="14">
        <v>0</v>
      </c>
      <c r="AC16" s="14">
        <v>10</v>
      </c>
      <c r="AD16" s="14">
        <v>0</v>
      </c>
      <c r="AE16" s="14">
        <v>10</v>
      </c>
      <c r="AF16" s="17">
        <v>0</v>
      </c>
      <c r="AG16" s="14">
        <v>10</v>
      </c>
      <c r="AH16" s="14">
        <v>0</v>
      </c>
      <c r="AI16" s="9">
        <f t="shared" si="1"/>
        <v>126</v>
      </c>
      <c r="AJ16" s="19">
        <f t="shared" si="2"/>
        <v>0</v>
      </c>
      <c r="AK16" s="19">
        <f t="shared" si="3"/>
        <v>126</v>
      </c>
      <c r="AL16" s="6"/>
    </row>
    <row r="17" spans="1:38" x14ac:dyDescent="0.35">
      <c r="A17" s="5">
        <v>12</v>
      </c>
      <c r="B17" s="36" t="s">
        <v>141</v>
      </c>
      <c r="C17" s="18">
        <v>0</v>
      </c>
      <c r="D17" s="5">
        <v>0</v>
      </c>
      <c r="E17" s="5"/>
      <c r="F17" s="5">
        <v>0</v>
      </c>
      <c r="G17" s="5">
        <v>0</v>
      </c>
      <c r="H17" s="5"/>
      <c r="I17" s="5">
        <v>10</v>
      </c>
      <c r="J17" s="18">
        <v>0</v>
      </c>
      <c r="K17" s="5"/>
      <c r="L17" s="5">
        <v>10</v>
      </c>
      <c r="M17" s="18">
        <v>0</v>
      </c>
      <c r="N17" s="5"/>
      <c r="O17" s="18">
        <v>10</v>
      </c>
      <c r="P17" s="18">
        <v>12</v>
      </c>
      <c r="Q17" s="5"/>
      <c r="R17" s="18">
        <v>10</v>
      </c>
      <c r="S17" s="18">
        <v>7</v>
      </c>
      <c r="T17" s="5"/>
      <c r="U17" s="11">
        <f t="shared" si="0"/>
        <v>59</v>
      </c>
      <c r="V17" s="19">
        <f>+C17+F17+I17+L17+O17+R17+1</f>
        <v>41</v>
      </c>
      <c r="W17" s="16"/>
      <c r="X17" s="54">
        <v>0</v>
      </c>
      <c r="Y17" s="14">
        <v>0</v>
      </c>
      <c r="Z17" s="14"/>
      <c r="AA17" s="14">
        <v>10</v>
      </c>
      <c r="AB17" s="14">
        <v>0</v>
      </c>
      <c r="AC17" s="14">
        <v>10</v>
      </c>
      <c r="AD17" s="14">
        <v>25</v>
      </c>
      <c r="AE17" s="14">
        <v>10</v>
      </c>
      <c r="AF17" s="17">
        <v>8</v>
      </c>
      <c r="AG17" s="14">
        <v>10</v>
      </c>
      <c r="AH17" s="14">
        <v>12</v>
      </c>
      <c r="AI17" s="9">
        <f t="shared" si="1"/>
        <v>126</v>
      </c>
      <c r="AJ17" s="19">
        <f>-AB17</f>
        <v>0</v>
      </c>
      <c r="AK17" s="19">
        <f t="shared" si="3"/>
        <v>126</v>
      </c>
      <c r="AL17" s="6"/>
    </row>
    <row r="18" spans="1:38" x14ac:dyDescent="0.35">
      <c r="A18" s="5">
        <v>13</v>
      </c>
      <c r="B18" s="36" t="s">
        <v>129</v>
      </c>
      <c r="C18" s="18">
        <v>0</v>
      </c>
      <c r="D18" s="5">
        <v>0</v>
      </c>
      <c r="E18" s="5"/>
      <c r="F18" s="5">
        <v>0</v>
      </c>
      <c r="G18" s="5">
        <v>0</v>
      </c>
      <c r="H18" s="5"/>
      <c r="I18" s="5">
        <v>10</v>
      </c>
      <c r="J18" s="18">
        <v>22</v>
      </c>
      <c r="K18" s="5"/>
      <c r="L18" s="5">
        <v>10</v>
      </c>
      <c r="M18" s="18">
        <v>3</v>
      </c>
      <c r="N18" s="5"/>
      <c r="O18" s="18">
        <v>10</v>
      </c>
      <c r="P18" s="18">
        <v>9</v>
      </c>
      <c r="Q18" s="5"/>
      <c r="R18" s="18">
        <v>0</v>
      </c>
      <c r="S18" s="18">
        <v>0</v>
      </c>
      <c r="T18" s="5"/>
      <c r="U18" s="11">
        <f t="shared" si="0"/>
        <v>64</v>
      </c>
      <c r="V18" s="19">
        <f>+C18+F18+I18+L18+O18+R18+4</f>
        <v>34</v>
      </c>
      <c r="W18" s="16"/>
      <c r="X18" s="54">
        <v>0</v>
      </c>
      <c r="Y18" s="14">
        <v>0</v>
      </c>
      <c r="Z18" s="14"/>
      <c r="AA18" s="14">
        <v>10</v>
      </c>
      <c r="AB18" s="14">
        <v>18</v>
      </c>
      <c r="AC18" s="14">
        <v>10</v>
      </c>
      <c r="AD18" s="14">
        <v>4</v>
      </c>
      <c r="AE18" s="14">
        <v>10</v>
      </c>
      <c r="AF18" s="17">
        <v>22</v>
      </c>
      <c r="AG18" s="14">
        <v>10</v>
      </c>
      <c r="AH18" s="14">
        <v>8</v>
      </c>
      <c r="AI18" s="9">
        <f t="shared" si="1"/>
        <v>126</v>
      </c>
      <c r="AJ18" s="19">
        <f>-AD18</f>
        <v>-4</v>
      </c>
      <c r="AK18" s="19">
        <f t="shared" si="3"/>
        <v>122</v>
      </c>
      <c r="AL18" s="6"/>
    </row>
    <row r="19" spans="1:38" x14ac:dyDescent="0.35">
      <c r="A19" s="5">
        <v>14</v>
      </c>
      <c r="B19" s="13" t="s">
        <v>25</v>
      </c>
      <c r="C19" s="5">
        <v>10</v>
      </c>
      <c r="D19" s="18">
        <v>4</v>
      </c>
      <c r="E19" s="18"/>
      <c r="F19" s="18">
        <v>0</v>
      </c>
      <c r="G19" s="18">
        <v>0</v>
      </c>
      <c r="H19" s="18"/>
      <c r="I19" s="18">
        <v>10</v>
      </c>
      <c r="J19" s="18">
        <v>0</v>
      </c>
      <c r="K19" s="18"/>
      <c r="L19" s="18">
        <v>10</v>
      </c>
      <c r="M19" s="18">
        <v>0</v>
      </c>
      <c r="N19" s="18"/>
      <c r="O19" s="18">
        <v>10</v>
      </c>
      <c r="P19" s="18">
        <v>0</v>
      </c>
      <c r="Q19" s="18"/>
      <c r="R19" s="18">
        <v>10</v>
      </c>
      <c r="S19" s="18">
        <v>8</v>
      </c>
      <c r="T19" s="18"/>
      <c r="U19" s="11">
        <f t="shared" si="0"/>
        <v>62</v>
      </c>
      <c r="V19" s="19">
        <f>+C19+F19+I19+L19+O19+R19+2</f>
        <v>52</v>
      </c>
      <c r="W19" s="16"/>
      <c r="X19" s="54">
        <v>10</v>
      </c>
      <c r="Y19" s="14">
        <v>8</v>
      </c>
      <c r="Z19" s="14"/>
      <c r="AA19" s="14">
        <v>10</v>
      </c>
      <c r="AB19" s="14">
        <v>0</v>
      </c>
      <c r="AC19" s="14">
        <v>10</v>
      </c>
      <c r="AD19" s="14">
        <v>1</v>
      </c>
      <c r="AE19" s="14">
        <v>10</v>
      </c>
      <c r="AF19" s="17">
        <v>10</v>
      </c>
      <c r="AG19" s="14">
        <v>10</v>
      </c>
      <c r="AH19" s="14">
        <v>0</v>
      </c>
      <c r="AI19" s="9">
        <f t="shared" si="1"/>
        <v>121</v>
      </c>
      <c r="AJ19" s="19">
        <f>-MIN(Y19,AB19,AD19,AF19,AH19)</f>
        <v>0</v>
      </c>
      <c r="AK19" s="19">
        <f t="shared" si="3"/>
        <v>121</v>
      </c>
      <c r="AL19" s="6"/>
    </row>
    <row r="20" spans="1:38" x14ac:dyDescent="0.35">
      <c r="A20" s="5">
        <v>15</v>
      </c>
      <c r="B20" s="13" t="s">
        <v>21</v>
      </c>
      <c r="C20" s="5">
        <v>10</v>
      </c>
      <c r="D20" s="18">
        <v>2</v>
      </c>
      <c r="E20" s="18"/>
      <c r="F20" s="18">
        <v>10</v>
      </c>
      <c r="G20" s="18">
        <v>5</v>
      </c>
      <c r="H20" s="18"/>
      <c r="I20" s="18">
        <v>10</v>
      </c>
      <c r="J20" s="18">
        <v>1</v>
      </c>
      <c r="K20" s="18"/>
      <c r="L20" s="18">
        <v>10</v>
      </c>
      <c r="M20" s="18">
        <v>0</v>
      </c>
      <c r="N20" s="18"/>
      <c r="O20" s="18">
        <v>10</v>
      </c>
      <c r="P20" s="18">
        <v>7</v>
      </c>
      <c r="Q20" s="18"/>
      <c r="R20" s="18">
        <v>10</v>
      </c>
      <c r="S20" s="18">
        <v>0</v>
      </c>
      <c r="T20" s="18"/>
      <c r="U20" s="11">
        <f t="shared" si="0"/>
        <v>75</v>
      </c>
      <c r="V20" s="19">
        <f>+C20+F20+I20+L20+O20+R20+10</f>
        <v>70</v>
      </c>
      <c r="W20" s="16"/>
      <c r="X20" s="54">
        <v>10</v>
      </c>
      <c r="Y20" s="14">
        <v>0</v>
      </c>
      <c r="Z20" s="14"/>
      <c r="AA20" s="14">
        <v>10</v>
      </c>
      <c r="AB20" s="14">
        <v>0</v>
      </c>
      <c r="AC20" s="14">
        <v>10</v>
      </c>
      <c r="AD20" s="14">
        <v>0</v>
      </c>
      <c r="AE20" s="14">
        <v>10</v>
      </c>
      <c r="AF20" s="17">
        <v>0</v>
      </c>
      <c r="AG20" s="14">
        <v>10</v>
      </c>
      <c r="AH20" s="14">
        <v>0</v>
      </c>
      <c r="AI20" s="9">
        <f t="shared" si="1"/>
        <v>120</v>
      </c>
      <c r="AJ20" s="19">
        <f>-MIN(Y20,AB20,AD20,AF20,AH20)</f>
        <v>0</v>
      </c>
      <c r="AK20" s="19">
        <f t="shared" si="3"/>
        <v>120</v>
      </c>
      <c r="AL20" s="6"/>
    </row>
    <row r="21" spans="1:38" x14ac:dyDescent="0.35">
      <c r="A21" s="5">
        <v>16</v>
      </c>
      <c r="B21" s="13" t="s">
        <v>27</v>
      </c>
      <c r="C21" s="5">
        <v>10</v>
      </c>
      <c r="D21" s="5">
        <v>9</v>
      </c>
      <c r="E21" s="5"/>
      <c r="F21" s="5">
        <v>10</v>
      </c>
      <c r="G21" s="18">
        <v>16</v>
      </c>
      <c r="H21" s="18"/>
      <c r="I21" s="18">
        <v>10</v>
      </c>
      <c r="J21" s="18">
        <v>20</v>
      </c>
      <c r="K21" s="18"/>
      <c r="L21" s="18">
        <v>10</v>
      </c>
      <c r="M21" s="18">
        <v>16</v>
      </c>
      <c r="N21" s="18"/>
      <c r="O21" s="18">
        <v>0</v>
      </c>
      <c r="P21" s="18">
        <v>0</v>
      </c>
      <c r="Q21" s="18"/>
      <c r="R21" s="18">
        <v>10</v>
      </c>
      <c r="S21" s="18">
        <v>10</v>
      </c>
      <c r="T21" s="18"/>
      <c r="U21" s="11">
        <f t="shared" si="0"/>
        <v>121</v>
      </c>
      <c r="V21" s="19">
        <f>+C21+F21+I21+L21+O21+R21+28</f>
        <v>78</v>
      </c>
      <c r="W21" s="16"/>
      <c r="X21" s="54">
        <v>0</v>
      </c>
      <c r="Y21" s="14">
        <v>0</v>
      </c>
      <c r="Z21" s="14"/>
      <c r="AA21" s="14">
        <v>10</v>
      </c>
      <c r="AB21" s="14">
        <v>0</v>
      </c>
      <c r="AC21" s="14">
        <v>10</v>
      </c>
      <c r="AD21" s="14">
        <v>0</v>
      </c>
      <c r="AE21" s="14">
        <v>10</v>
      </c>
      <c r="AF21" s="17">
        <v>0</v>
      </c>
      <c r="AG21" s="14">
        <v>10</v>
      </c>
      <c r="AH21" s="14">
        <v>0</v>
      </c>
      <c r="AI21" s="9">
        <f t="shared" si="1"/>
        <v>118</v>
      </c>
      <c r="AJ21" s="19">
        <f>-AH21</f>
        <v>0</v>
      </c>
      <c r="AK21" s="19">
        <f t="shared" si="3"/>
        <v>118</v>
      </c>
      <c r="AL21" s="6"/>
    </row>
    <row r="22" spans="1:38" x14ac:dyDescent="0.35">
      <c r="A22" s="5">
        <v>17</v>
      </c>
      <c r="B22" s="13" t="s">
        <v>22</v>
      </c>
      <c r="C22" s="5">
        <v>10</v>
      </c>
      <c r="D22" s="5">
        <v>14</v>
      </c>
      <c r="E22" s="5"/>
      <c r="F22" s="5">
        <v>10</v>
      </c>
      <c r="G22" s="18">
        <v>6</v>
      </c>
      <c r="H22" s="18"/>
      <c r="I22" s="18">
        <v>10</v>
      </c>
      <c r="J22" s="18">
        <v>0</v>
      </c>
      <c r="K22" s="18"/>
      <c r="L22" s="18">
        <v>10</v>
      </c>
      <c r="M22" s="18">
        <v>0</v>
      </c>
      <c r="N22" s="18"/>
      <c r="O22" s="18">
        <v>0</v>
      </c>
      <c r="P22" s="18">
        <v>0</v>
      </c>
      <c r="Q22" s="18"/>
      <c r="R22" s="18">
        <v>0</v>
      </c>
      <c r="S22" s="18">
        <v>0</v>
      </c>
      <c r="T22" s="18"/>
      <c r="U22" s="11">
        <f t="shared" si="0"/>
        <v>60</v>
      </c>
      <c r="V22" s="19">
        <f t="shared" ref="V22:V27" si="4">+C22+F22+I22+L22+O22+R22+1</f>
        <v>41</v>
      </c>
      <c r="W22" s="16"/>
      <c r="X22" s="54">
        <v>10</v>
      </c>
      <c r="Y22" s="14">
        <v>9</v>
      </c>
      <c r="Z22" s="14"/>
      <c r="AA22" s="14">
        <v>10</v>
      </c>
      <c r="AB22" s="14">
        <v>1</v>
      </c>
      <c r="AC22" s="14">
        <v>10</v>
      </c>
      <c r="AD22" s="14">
        <v>0</v>
      </c>
      <c r="AE22" s="14">
        <v>10</v>
      </c>
      <c r="AF22" s="17">
        <v>0</v>
      </c>
      <c r="AG22" s="14">
        <v>10</v>
      </c>
      <c r="AH22" s="14">
        <v>1</v>
      </c>
      <c r="AI22" s="9">
        <f t="shared" si="1"/>
        <v>102</v>
      </c>
      <c r="AJ22" s="19">
        <f>-MIN(Y22,AB22,AD22,AF22,AH22)</f>
        <v>0</v>
      </c>
      <c r="AK22" s="19">
        <f t="shared" si="3"/>
        <v>102</v>
      </c>
      <c r="AL22" s="6"/>
    </row>
    <row r="23" spans="1:38" x14ac:dyDescent="0.35">
      <c r="A23" s="5">
        <v>18</v>
      </c>
      <c r="B23" s="36" t="s">
        <v>182</v>
      </c>
      <c r="C23" s="18">
        <v>0</v>
      </c>
      <c r="D23" s="5">
        <v>0</v>
      </c>
      <c r="E23" s="5"/>
      <c r="F23" s="5">
        <v>0</v>
      </c>
      <c r="G23" s="5">
        <v>0</v>
      </c>
      <c r="H23" s="5"/>
      <c r="I23" s="5">
        <v>0</v>
      </c>
      <c r="J23" s="18">
        <v>0</v>
      </c>
      <c r="K23" s="5"/>
      <c r="L23" s="5">
        <v>10</v>
      </c>
      <c r="M23" s="18">
        <v>0</v>
      </c>
      <c r="N23" s="5"/>
      <c r="O23" s="18">
        <v>10</v>
      </c>
      <c r="P23" s="18">
        <v>22</v>
      </c>
      <c r="Q23" s="5"/>
      <c r="R23" s="18">
        <v>0</v>
      </c>
      <c r="S23" s="18">
        <v>0</v>
      </c>
      <c r="T23" s="5"/>
      <c r="U23" s="11">
        <f t="shared" si="0"/>
        <v>42</v>
      </c>
      <c r="V23" s="19">
        <f t="shared" si="4"/>
        <v>21</v>
      </c>
      <c r="W23" s="16"/>
      <c r="X23" s="54">
        <v>0</v>
      </c>
      <c r="Y23" s="14">
        <v>0</v>
      </c>
      <c r="Z23" s="14"/>
      <c r="AA23" s="14">
        <v>10</v>
      </c>
      <c r="AB23" s="14">
        <v>0</v>
      </c>
      <c r="AC23" s="14">
        <v>10</v>
      </c>
      <c r="AD23" s="14">
        <v>14</v>
      </c>
      <c r="AE23" s="14">
        <v>10</v>
      </c>
      <c r="AF23" s="17">
        <v>12</v>
      </c>
      <c r="AG23" s="14">
        <v>10</v>
      </c>
      <c r="AH23" s="14">
        <v>6</v>
      </c>
      <c r="AI23" s="9">
        <f t="shared" si="1"/>
        <v>93</v>
      </c>
      <c r="AJ23" s="19">
        <f>-AB23</f>
        <v>0</v>
      </c>
      <c r="AK23" s="19">
        <f t="shared" si="3"/>
        <v>93</v>
      </c>
      <c r="AL23" s="6"/>
    </row>
    <row r="24" spans="1:38" x14ac:dyDescent="0.35">
      <c r="A24" s="5">
        <v>19</v>
      </c>
      <c r="B24" s="36" t="s">
        <v>131</v>
      </c>
      <c r="C24" s="18">
        <v>0</v>
      </c>
      <c r="D24" s="5">
        <v>0</v>
      </c>
      <c r="E24" s="5"/>
      <c r="F24" s="5">
        <v>0</v>
      </c>
      <c r="G24" s="5">
        <v>0</v>
      </c>
      <c r="H24" s="5"/>
      <c r="I24" s="5">
        <v>10</v>
      </c>
      <c r="J24" s="18">
        <v>7</v>
      </c>
      <c r="K24" s="5"/>
      <c r="L24" s="5">
        <v>10</v>
      </c>
      <c r="M24" s="18">
        <v>1</v>
      </c>
      <c r="N24" s="5"/>
      <c r="O24" s="18">
        <v>0</v>
      </c>
      <c r="P24" s="18">
        <v>0</v>
      </c>
      <c r="Q24" s="5"/>
      <c r="R24" s="18">
        <v>0</v>
      </c>
      <c r="S24" s="18">
        <v>0</v>
      </c>
      <c r="T24" s="5"/>
      <c r="U24" s="11">
        <f t="shared" si="0"/>
        <v>28</v>
      </c>
      <c r="V24" s="19">
        <f t="shared" si="4"/>
        <v>21</v>
      </c>
      <c r="W24" s="16"/>
      <c r="X24" s="54">
        <v>0</v>
      </c>
      <c r="Y24" s="14">
        <v>0</v>
      </c>
      <c r="Z24" s="14"/>
      <c r="AA24" s="14">
        <v>10</v>
      </c>
      <c r="AB24" s="14">
        <v>1</v>
      </c>
      <c r="AC24" s="14">
        <v>10</v>
      </c>
      <c r="AD24" s="14">
        <v>0</v>
      </c>
      <c r="AE24" s="14">
        <v>10</v>
      </c>
      <c r="AF24" s="17">
        <v>9</v>
      </c>
      <c r="AG24" s="14">
        <v>10</v>
      </c>
      <c r="AH24" s="14">
        <v>18</v>
      </c>
      <c r="AI24" s="9">
        <f t="shared" si="1"/>
        <v>89</v>
      </c>
      <c r="AJ24" s="19">
        <f>-MIN(AB24,AD24,AF24,AH24)</f>
        <v>0</v>
      </c>
      <c r="AK24" s="19">
        <f t="shared" si="3"/>
        <v>89</v>
      </c>
      <c r="AL24" s="6"/>
    </row>
    <row r="25" spans="1:38" x14ac:dyDescent="0.35">
      <c r="A25" s="5">
        <v>20</v>
      </c>
      <c r="B25" s="13" t="s">
        <v>17</v>
      </c>
      <c r="C25" s="5">
        <v>10</v>
      </c>
      <c r="D25" s="18">
        <v>1</v>
      </c>
      <c r="E25" s="18"/>
      <c r="F25" s="18">
        <v>0</v>
      </c>
      <c r="G25" s="18">
        <v>0</v>
      </c>
      <c r="H25" s="18"/>
      <c r="I25" s="18">
        <v>0</v>
      </c>
      <c r="J25" s="18">
        <v>0</v>
      </c>
      <c r="K25" s="18"/>
      <c r="L25" s="18">
        <v>0</v>
      </c>
      <c r="M25" s="18">
        <v>0</v>
      </c>
      <c r="N25" s="18"/>
      <c r="O25" s="18">
        <v>10</v>
      </c>
      <c r="P25" s="18">
        <v>0</v>
      </c>
      <c r="Q25" s="18"/>
      <c r="R25" s="18">
        <v>10</v>
      </c>
      <c r="S25" s="18">
        <v>0</v>
      </c>
      <c r="T25" s="18"/>
      <c r="U25" s="11">
        <f t="shared" si="0"/>
        <v>31</v>
      </c>
      <c r="V25" s="19">
        <f t="shared" si="4"/>
        <v>31</v>
      </c>
      <c r="W25" s="16"/>
      <c r="X25" s="54">
        <v>10</v>
      </c>
      <c r="Y25" s="14">
        <v>3</v>
      </c>
      <c r="Z25" s="14"/>
      <c r="AA25" s="14">
        <v>10</v>
      </c>
      <c r="AB25" s="14">
        <v>0</v>
      </c>
      <c r="AC25" s="14">
        <v>10</v>
      </c>
      <c r="AD25" s="14">
        <v>0</v>
      </c>
      <c r="AE25" s="14">
        <v>10</v>
      </c>
      <c r="AF25" s="17">
        <v>1</v>
      </c>
      <c r="AG25" s="14">
        <v>10</v>
      </c>
      <c r="AH25" s="14">
        <v>0</v>
      </c>
      <c r="AI25" s="9">
        <f t="shared" si="1"/>
        <v>85</v>
      </c>
      <c r="AJ25" s="19">
        <f>-MIN(Y25,AB25,AD25,AF25,AH25)</f>
        <v>0</v>
      </c>
      <c r="AK25" s="19">
        <f t="shared" si="3"/>
        <v>85</v>
      </c>
      <c r="AL25" s="6"/>
    </row>
    <row r="26" spans="1:38" x14ac:dyDescent="0.35">
      <c r="A26" s="5">
        <v>21</v>
      </c>
      <c r="B26" s="36" t="s">
        <v>100</v>
      </c>
      <c r="C26" s="18">
        <v>0</v>
      </c>
      <c r="D26" s="18">
        <v>0</v>
      </c>
      <c r="E26" s="18"/>
      <c r="F26" s="5">
        <v>10</v>
      </c>
      <c r="G26" s="5">
        <v>30</v>
      </c>
      <c r="H26" s="5"/>
      <c r="I26" s="18">
        <v>0</v>
      </c>
      <c r="J26" s="18">
        <v>0</v>
      </c>
      <c r="K26" s="5"/>
      <c r="L26" s="18">
        <v>0</v>
      </c>
      <c r="M26" s="18">
        <v>0</v>
      </c>
      <c r="N26" s="5"/>
      <c r="O26" s="18">
        <v>10</v>
      </c>
      <c r="P26" s="18">
        <v>10</v>
      </c>
      <c r="Q26" s="5"/>
      <c r="R26" s="18">
        <v>0</v>
      </c>
      <c r="S26" s="18">
        <v>0</v>
      </c>
      <c r="T26" s="5"/>
      <c r="U26" s="11">
        <f t="shared" si="0"/>
        <v>60</v>
      </c>
      <c r="V26" s="19">
        <f t="shared" si="4"/>
        <v>21</v>
      </c>
      <c r="W26" s="16"/>
      <c r="X26" s="54">
        <v>0</v>
      </c>
      <c r="Y26" s="14">
        <v>0</v>
      </c>
      <c r="Z26" s="14"/>
      <c r="AA26" s="14">
        <v>10</v>
      </c>
      <c r="AB26" s="14">
        <v>10</v>
      </c>
      <c r="AC26" s="14">
        <v>10</v>
      </c>
      <c r="AD26" s="14">
        <v>1</v>
      </c>
      <c r="AE26" s="14">
        <v>10</v>
      </c>
      <c r="AF26" s="17">
        <v>0</v>
      </c>
      <c r="AG26" s="14">
        <v>10</v>
      </c>
      <c r="AH26" s="14">
        <v>9</v>
      </c>
      <c r="AI26" s="9">
        <f t="shared" si="1"/>
        <v>81</v>
      </c>
      <c r="AJ26" s="19">
        <f>-MIN(AB26,AD26,AF26,AH26)</f>
        <v>0</v>
      </c>
      <c r="AK26" s="19">
        <f t="shared" si="3"/>
        <v>81</v>
      </c>
      <c r="AL26" s="6"/>
    </row>
    <row r="27" spans="1:38" x14ac:dyDescent="0.35">
      <c r="A27" s="5">
        <v>22</v>
      </c>
      <c r="B27" s="13" t="s">
        <v>31</v>
      </c>
      <c r="C27" s="5">
        <v>10</v>
      </c>
      <c r="D27" s="5">
        <v>8</v>
      </c>
      <c r="E27" s="5"/>
      <c r="F27" s="5">
        <v>10</v>
      </c>
      <c r="G27" s="5">
        <v>18</v>
      </c>
      <c r="H27" s="5"/>
      <c r="I27" s="18">
        <v>0</v>
      </c>
      <c r="J27" s="18">
        <v>0</v>
      </c>
      <c r="K27" s="5"/>
      <c r="L27" s="18">
        <v>0</v>
      </c>
      <c r="M27" s="18">
        <v>0</v>
      </c>
      <c r="N27" s="5"/>
      <c r="O27" s="18">
        <v>10</v>
      </c>
      <c r="P27" s="18">
        <v>4</v>
      </c>
      <c r="Q27" s="5"/>
      <c r="R27" s="18">
        <v>0</v>
      </c>
      <c r="S27" s="18">
        <v>0</v>
      </c>
      <c r="T27" s="5"/>
      <c r="U27" s="11">
        <f t="shared" si="0"/>
        <v>60</v>
      </c>
      <c r="V27" s="19">
        <f t="shared" si="4"/>
        <v>31</v>
      </c>
      <c r="W27" s="16"/>
      <c r="X27" s="54">
        <v>0</v>
      </c>
      <c r="Y27" s="14">
        <v>0</v>
      </c>
      <c r="Z27" s="14"/>
      <c r="AA27" s="14">
        <v>10</v>
      </c>
      <c r="AB27" s="14">
        <v>3</v>
      </c>
      <c r="AC27" s="14">
        <v>10</v>
      </c>
      <c r="AD27" s="14">
        <v>1</v>
      </c>
      <c r="AE27" s="14">
        <v>10</v>
      </c>
      <c r="AF27" s="17">
        <v>0</v>
      </c>
      <c r="AG27" s="14">
        <v>10</v>
      </c>
      <c r="AH27" s="14">
        <v>5</v>
      </c>
      <c r="AI27" s="9">
        <f t="shared" si="1"/>
        <v>80</v>
      </c>
      <c r="AJ27" s="19">
        <f>-AF27</f>
        <v>0</v>
      </c>
      <c r="AK27" s="19">
        <f t="shared" si="3"/>
        <v>80</v>
      </c>
      <c r="AL27" s="6"/>
    </row>
    <row r="28" spans="1:38" x14ac:dyDescent="0.35">
      <c r="A28" s="5">
        <v>23</v>
      </c>
      <c r="B28" s="13" t="s">
        <v>32</v>
      </c>
      <c r="C28" s="5">
        <v>10</v>
      </c>
      <c r="D28" s="18">
        <v>1</v>
      </c>
      <c r="E28" s="18"/>
      <c r="F28" s="18">
        <v>10</v>
      </c>
      <c r="G28" s="18">
        <v>3</v>
      </c>
      <c r="H28" s="18"/>
      <c r="I28" s="18">
        <v>10</v>
      </c>
      <c r="J28" s="18">
        <v>10</v>
      </c>
      <c r="K28" s="18"/>
      <c r="L28" s="18">
        <v>10</v>
      </c>
      <c r="M28" s="18">
        <v>0</v>
      </c>
      <c r="N28" s="18"/>
      <c r="O28" s="18">
        <v>10</v>
      </c>
      <c r="P28" s="18">
        <v>0</v>
      </c>
      <c r="Q28" s="18"/>
      <c r="R28" s="18">
        <v>10</v>
      </c>
      <c r="S28" s="18">
        <v>0</v>
      </c>
      <c r="T28" s="18"/>
      <c r="U28" s="11">
        <f t="shared" si="0"/>
        <v>74</v>
      </c>
      <c r="V28" s="19">
        <f>+C28+F28+I28+L28+O28+R28+8</f>
        <v>68</v>
      </c>
      <c r="W28" s="16"/>
      <c r="X28" s="54">
        <v>10</v>
      </c>
      <c r="Y28" s="14">
        <v>20</v>
      </c>
      <c r="Z28" s="14"/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7">
        <v>0</v>
      </c>
      <c r="AG28" s="14">
        <v>0</v>
      </c>
      <c r="AH28" s="14">
        <v>0</v>
      </c>
      <c r="AI28" s="9">
        <f t="shared" si="1"/>
        <v>98</v>
      </c>
      <c r="AJ28" s="19">
        <f>-Y28</f>
        <v>-20</v>
      </c>
      <c r="AK28" s="19">
        <f t="shared" si="3"/>
        <v>78</v>
      </c>
      <c r="AL28" s="6"/>
    </row>
    <row r="29" spans="1:38" x14ac:dyDescent="0.35">
      <c r="A29" s="5">
        <v>24</v>
      </c>
      <c r="B29" s="36" t="s">
        <v>246</v>
      </c>
      <c r="C29" s="18">
        <v>0</v>
      </c>
      <c r="D29" s="5">
        <v>0</v>
      </c>
      <c r="E29" s="5"/>
      <c r="F29" s="5">
        <v>0</v>
      </c>
      <c r="G29" s="5">
        <v>0</v>
      </c>
      <c r="H29" s="5"/>
      <c r="I29" s="18">
        <v>0</v>
      </c>
      <c r="J29" s="18">
        <v>0</v>
      </c>
      <c r="K29" s="5"/>
      <c r="L29" s="18">
        <v>0</v>
      </c>
      <c r="M29" s="18">
        <v>0</v>
      </c>
      <c r="N29" s="5"/>
      <c r="O29" s="18">
        <v>0</v>
      </c>
      <c r="P29" s="18">
        <v>0</v>
      </c>
      <c r="Q29" s="5"/>
      <c r="R29" s="18">
        <v>0</v>
      </c>
      <c r="S29" s="18">
        <v>0</v>
      </c>
      <c r="T29" s="5"/>
      <c r="U29" s="11">
        <f t="shared" si="0"/>
        <v>0</v>
      </c>
      <c r="V29" s="19">
        <f>+C29+F29+I29+L29+O29+R29</f>
        <v>0</v>
      </c>
      <c r="W29" s="16"/>
      <c r="X29" s="54">
        <v>0</v>
      </c>
      <c r="Y29" s="14">
        <v>0</v>
      </c>
      <c r="Z29" s="14"/>
      <c r="AA29" s="14">
        <v>10</v>
      </c>
      <c r="AB29" s="14">
        <v>0</v>
      </c>
      <c r="AC29" s="14">
        <v>10</v>
      </c>
      <c r="AD29" s="14">
        <v>18</v>
      </c>
      <c r="AE29" s="14">
        <v>10</v>
      </c>
      <c r="AF29" s="17">
        <v>6</v>
      </c>
      <c r="AG29" s="14">
        <v>10</v>
      </c>
      <c r="AH29" s="14">
        <v>14</v>
      </c>
      <c r="AI29" s="9">
        <f t="shared" si="1"/>
        <v>78</v>
      </c>
      <c r="AJ29" s="19">
        <f>-MIN(AB29,AD29,AF29,AH29)</f>
        <v>0</v>
      </c>
      <c r="AK29" s="19">
        <f t="shared" si="3"/>
        <v>78</v>
      </c>
      <c r="AL29" s="6"/>
    </row>
    <row r="30" spans="1:38" x14ac:dyDescent="0.35">
      <c r="A30" s="5">
        <v>25</v>
      </c>
      <c r="B30" s="36" t="s">
        <v>135</v>
      </c>
      <c r="C30" s="18">
        <v>0</v>
      </c>
      <c r="D30" s="5">
        <v>0</v>
      </c>
      <c r="E30" s="5"/>
      <c r="F30" s="5">
        <v>0</v>
      </c>
      <c r="G30" s="5">
        <v>0</v>
      </c>
      <c r="H30" s="5"/>
      <c r="I30" s="5">
        <v>10</v>
      </c>
      <c r="J30" s="18">
        <v>2</v>
      </c>
      <c r="K30" s="5"/>
      <c r="L30" s="5">
        <v>10</v>
      </c>
      <c r="M30" s="18">
        <v>0</v>
      </c>
      <c r="N30" s="5"/>
      <c r="O30" s="18">
        <v>0</v>
      </c>
      <c r="P30" s="18">
        <v>0</v>
      </c>
      <c r="Q30" s="5"/>
      <c r="R30" s="18">
        <v>0</v>
      </c>
      <c r="S30" s="18">
        <v>0</v>
      </c>
      <c r="T30" s="5"/>
      <c r="U30" s="11">
        <f t="shared" si="0"/>
        <v>22</v>
      </c>
      <c r="V30" s="19">
        <f>+C30+F30+I30+L30+O30+R30+1</f>
        <v>21</v>
      </c>
      <c r="W30" s="16"/>
      <c r="X30" s="54">
        <v>0</v>
      </c>
      <c r="Y30" s="14">
        <v>0</v>
      </c>
      <c r="Z30" s="14"/>
      <c r="AA30" s="14">
        <v>10</v>
      </c>
      <c r="AB30" s="14">
        <v>14</v>
      </c>
      <c r="AC30" s="14">
        <v>10</v>
      </c>
      <c r="AD30" s="14">
        <v>0</v>
      </c>
      <c r="AE30" s="14">
        <v>10</v>
      </c>
      <c r="AF30" s="17">
        <v>0</v>
      </c>
      <c r="AG30" s="14">
        <v>10</v>
      </c>
      <c r="AH30" s="14">
        <v>0</v>
      </c>
      <c r="AI30" s="9">
        <f t="shared" si="1"/>
        <v>75</v>
      </c>
      <c r="AJ30" s="19">
        <f>-AH30</f>
        <v>0</v>
      </c>
      <c r="AK30" s="19">
        <f t="shared" si="3"/>
        <v>75</v>
      </c>
      <c r="AL30" s="6"/>
    </row>
    <row r="31" spans="1:38" x14ac:dyDescent="0.35">
      <c r="A31" s="5">
        <v>26</v>
      </c>
      <c r="B31" s="13" t="s">
        <v>30</v>
      </c>
      <c r="C31" s="5">
        <v>10</v>
      </c>
      <c r="D31" s="5">
        <v>6</v>
      </c>
      <c r="E31" s="5"/>
      <c r="F31" s="5">
        <v>10</v>
      </c>
      <c r="G31" s="5">
        <v>0</v>
      </c>
      <c r="H31" s="5"/>
      <c r="I31" s="18">
        <v>10</v>
      </c>
      <c r="J31" s="18">
        <v>0</v>
      </c>
      <c r="K31" s="5"/>
      <c r="L31" s="18">
        <v>10</v>
      </c>
      <c r="M31" s="18">
        <v>12</v>
      </c>
      <c r="N31" s="5"/>
      <c r="O31" s="18">
        <v>10</v>
      </c>
      <c r="P31" s="18">
        <v>0</v>
      </c>
      <c r="Q31" s="5"/>
      <c r="R31" s="18">
        <v>10</v>
      </c>
      <c r="S31" s="18">
        <v>0</v>
      </c>
      <c r="T31" s="5"/>
      <c r="U31" s="11">
        <f t="shared" si="0"/>
        <v>78</v>
      </c>
      <c r="V31" s="19">
        <f>+C31+F31+I31+L31+O31+R31+14</f>
        <v>74</v>
      </c>
      <c r="W31" s="16"/>
      <c r="X31" s="54">
        <v>0</v>
      </c>
      <c r="Y31" s="14">
        <v>0</v>
      </c>
      <c r="Z31" s="14"/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7">
        <v>0</v>
      </c>
      <c r="AG31" s="14">
        <v>0</v>
      </c>
      <c r="AH31" s="14">
        <v>0</v>
      </c>
      <c r="AI31" s="9">
        <f t="shared" si="1"/>
        <v>74</v>
      </c>
      <c r="AJ31" s="19">
        <v>0</v>
      </c>
      <c r="AK31" s="19">
        <f t="shared" si="3"/>
        <v>74</v>
      </c>
      <c r="AL31" s="6"/>
    </row>
    <row r="32" spans="1:38" x14ac:dyDescent="0.35">
      <c r="A32" s="5">
        <v>27</v>
      </c>
      <c r="B32" s="13" t="s">
        <v>24</v>
      </c>
      <c r="C32" s="5">
        <v>10</v>
      </c>
      <c r="D32" s="18">
        <v>1</v>
      </c>
      <c r="E32" s="18"/>
      <c r="F32" s="18">
        <v>10</v>
      </c>
      <c r="G32" s="18">
        <v>1</v>
      </c>
      <c r="H32" s="18"/>
      <c r="I32" s="18">
        <v>10</v>
      </c>
      <c r="J32" s="18">
        <v>1</v>
      </c>
      <c r="K32" s="18"/>
      <c r="L32" s="18">
        <v>10</v>
      </c>
      <c r="M32" s="18">
        <v>20</v>
      </c>
      <c r="N32" s="18"/>
      <c r="O32" s="18">
        <v>10</v>
      </c>
      <c r="P32" s="18">
        <v>3</v>
      </c>
      <c r="Q32" s="18"/>
      <c r="R32" s="18">
        <v>0</v>
      </c>
      <c r="S32" s="18">
        <v>0</v>
      </c>
      <c r="T32" s="18"/>
      <c r="U32" s="11">
        <f t="shared" si="0"/>
        <v>76</v>
      </c>
      <c r="V32" s="19">
        <f>+C32+F32+I32+L32+O32+R32+12</f>
        <v>62</v>
      </c>
      <c r="W32" s="16"/>
      <c r="X32" s="54">
        <v>10</v>
      </c>
      <c r="Y32" s="14">
        <v>1</v>
      </c>
      <c r="Z32" s="14"/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7">
        <v>0</v>
      </c>
      <c r="AG32" s="14">
        <v>0</v>
      </c>
      <c r="AH32" s="14">
        <v>0</v>
      </c>
      <c r="AI32" s="9">
        <f t="shared" si="1"/>
        <v>73</v>
      </c>
      <c r="AJ32" s="19">
        <f>-Y32</f>
        <v>-1</v>
      </c>
      <c r="AK32" s="19">
        <f t="shared" si="3"/>
        <v>72</v>
      </c>
      <c r="AL32" s="6"/>
    </row>
    <row r="33" spans="1:38" x14ac:dyDescent="0.35">
      <c r="A33" s="5">
        <v>28</v>
      </c>
      <c r="B33" s="13" t="s">
        <v>33</v>
      </c>
      <c r="C33" s="5">
        <v>10</v>
      </c>
      <c r="D33" s="5">
        <v>30</v>
      </c>
      <c r="E33" s="5"/>
      <c r="F33" s="5">
        <v>10</v>
      </c>
      <c r="G33" s="18">
        <v>8</v>
      </c>
      <c r="H33" s="18"/>
      <c r="I33" s="18">
        <v>0</v>
      </c>
      <c r="J33" s="18">
        <v>0</v>
      </c>
      <c r="K33" s="18"/>
      <c r="L33" s="18">
        <v>0</v>
      </c>
      <c r="M33" s="18">
        <v>0</v>
      </c>
      <c r="N33" s="18"/>
      <c r="O33" s="18">
        <v>10</v>
      </c>
      <c r="P33" s="18">
        <v>18</v>
      </c>
      <c r="Q33" s="18"/>
      <c r="R33" s="18">
        <v>10</v>
      </c>
      <c r="S33" s="18">
        <v>30</v>
      </c>
      <c r="T33" s="18"/>
      <c r="U33" s="11">
        <f t="shared" si="0"/>
        <v>126</v>
      </c>
      <c r="V33" s="19">
        <f>+C33+F33+I33+L33+O33+R33+32</f>
        <v>72</v>
      </c>
      <c r="W33" s="16"/>
      <c r="X33" s="54">
        <v>0</v>
      </c>
      <c r="Y33" s="14">
        <v>0</v>
      </c>
      <c r="Z33" s="14"/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7">
        <v>0</v>
      </c>
      <c r="AG33" s="14">
        <v>0</v>
      </c>
      <c r="AH33" s="14">
        <v>0</v>
      </c>
      <c r="AI33" s="9">
        <f t="shared" si="1"/>
        <v>72</v>
      </c>
      <c r="AJ33" s="19">
        <v>0</v>
      </c>
      <c r="AK33" s="19">
        <f t="shared" si="3"/>
        <v>72</v>
      </c>
      <c r="AL33" s="6"/>
    </row>
    <row r="34" spans="1:38" x14ac:dyDescent="0.35">
      <c r="A34" s="5">
        <v>29</v>
      </c>
      <c r="B34" s="36" t="s">
        <v>139</v>
      </c>
      <c r="C34" s="18">
        <v>0</v>
      </c>
      <c r="D34" s="5">
        <v>0</v>
      </c>
      <c r="E34" s="5"/>
      <c r="F34" s="5">
        <v>0</v>
      </c>
      <c r="G34" s="5">
        <v>0</v>
      </c>
      <c r="H34" s="5"/>
      <c r="I34" s="5">
        <v>10</v>
      </c>
      <c r="J34" s="18">
        <v>0</v>
      </c>
      <c r="K34" s="5"/>
      <c r="L34" s="5">
        <v>10</v>
      </c>
      <c r="M34" s="18">
        <v>6</v>
      </c>
      <c r="N34" s="5"/>
      <c r="O34" s="18">
        <v>10</v>
      </c>
      <c r="P34" s="18">
        <v>1</v>
      </c>
      <c r="Q34" s="5"/>
      <c r="R34" s="18">
        <v>0</v>
      </c>
      <c r="S34" s="18">
        <v>0</v>
      </c>
      <c r="T34" s="5"/>
      <c r="U34" s="11">
        <f t="shared" si="0"/>
        <v>37</v>
      </c>
      <c r="V34" s="19">
        <f>+C34+F34+I34+L34+O34+R34+1</f>
        <v>31</v>
      </c>
      <c r="W34" s="16"/>
      <c r="X34" s="54">
        <v>0</v>
      </c>
      <c r="Y34" s="14">
        <v>0</v>
      </c>
      <c r="Z34" s="14"/>
      <c r="AA34" s="14">
        <v>10</v>
      </c>
      <c r="AB34" s="14">
        <v>0</v>
      </c>
      <c r="AC34" s="14">
        <v>10</v>
      </c>
      <c r="AD34" s="14">
        <v>0</v>
      </c>
      <c r="AE34" s="14">
        <v>10</v>
      </c>
      <c r="AF34" s="17">
        <v>0</v>
      </c>
      <c r="AG34" s="14">
        <v>10</v>
      </c>
      <c r="AH34" s="14">
        <v>0</v>
      </c>
      <c r="AI34" s="9">
        <f t="shared" si="1"/>
        <v>71</v>
      </c>
      <c r="AJ34" s="19">
        <f>-MIN(AB34,AD34,AF34,AH34)</f>
        <v>0</v>
      </c>
      <c r="AK34" s="19">
        <f t="shared" si="3"/>
        <v>71</v>
      </c>
      <c r="AL34" s="6"/>
    </row>
    <row r="35" spans="1:38" x14ac:dyDescent="0.35">
      <c r="A35" s="5">
        <v>30</v>
      </c>
      <c r="B35" s="36" t="s">
        <v>130</v>
      </c>
      <c r="C35" s="18">
        <v>0</v>
      </c>
      <c r="D35" s="5">
        <v>0</v>
      </c>
      <c r="E35" s="5"/>
      <c r="F35" s="5">
        <v>0</v>
      </c>
      <c r="G35" s="5">
        <v>0</v>
      </c>
      <c r="H35" s="5"/>
      <c r="I35" s="5">
        <v>10</v>
      </c>
      <c r="J35" s="18">
        <v>14</v>
      </c>
      <c r="K35" s="5"/>
      <c r="L35" s="5">
        <v>10</v>
      </c>
      <c r="M35" s="18">
        <v>1</v>
      </c>
      <c r="N35" s="5"/>
      <c r="O35" s="18">
        <v>0</v>
      </c>
      <c r="P35" s="18">
        <v>0</v>
      </c>
      <c r="Q35" s="5"/>
      <c r="R35" s="18">
        <v>0</v>
      </c>
      <c r="S35" s="18">
        <v>0</v>
      </c>
      <c r="T35" s="5"/>
      <c r="U35" s="11">
        <f t="shared" si="0"/>
        <v>35</v>
      </c>
      <c r="V35" s="19">
        <f>+C35+F35+I35+L35+O35+R35+1</f>
        <v>21</v>
      </c>
      <c r="W35" s="16"/>
      <c r="X35" s="54">
        <v>0</v>
      </c>
      <c r="Y35" s="14">
        <v>0</v>
      </c>
      <c r="Z35" s="14"/>
      <c r="AA35" s="14">
        <v>10</v>
      </c>
      <c r="AB35" s="14">
        <v>0</v>
      </c>
      <c r="AC35" s="14">
        <v>10</v>
      </c>
      <c r="AD35" s="14">
        <v>0</v>
      </c>
      <c r="AE35" s="14">
        <v>10</v>
      </c>
      <c r="AF35" s="17">
        <v>2</v>
      </c>
      <c r="AG35" s="14">
        <v>10</v>
      </c>
      <c r="AH35" s="14">
        <v>7</v>
      </c>
      <c r="AI35" s="9">
        <f t="shared" si="1"/>
        <v>70</v>
      </c>
      <c r="AJ35" s="19">
        <f>-MIN(AB35,AD35,AF35,AH35)</f>
        <v>0</v>
      </c>
      <c r="AK35" s="19">
        <f t="shared" si="3"/>
        <v>70</v>
      </c>
      <c r="AL35" s="6"/>
    </row>
    <row r="36" spans="1:38" x14ac:dyDescent="0.35">
      <c r="A36" s="5">
        <v>31</v>
      </c>
      <c r="B36" s="36" t="s">
        <v>248</v>
      </c>
      <c r="C36" s="18">
        <v>0</v>
      </c>
      <c r="D36" s="5">
        <v>0</v>
      </c>
      <c r="E36" s="5"/>
      <c r="F36" s="5">
        <v>0</v>
      </c>
      <c r="G36" s="5">
        <v>0</v>
      </c>
      <c r="H36" s="5"/>
      <c r="I36" s="18">
        <v>0</v>
      </c>
      <c r="J36" s="18">
        <v>0</v>
      </c>
      <c r="K36" s="5"/>
      <c r="L36" s="18">
        <v>0</v>
      </c>
      <c r="M36" s="18">
        <v>0</v>
      </c>
      <c r="N36" s="5"/>
      <c r="O36" s="18">
        <v>0</v>
      </c>
      <c r="P36" s="18">
        <v>0</v>
      </c>
      <c r="Q36" s="5"/>
      <c r="R36" s="18">
        <v>0</v>
      </c>
      <c r="S36" s="18">
        <v>0</v>
      </c>
      <c r="T36" s="5"/>
      <c r="U36" s="11">
        <f t="shared" si="0"/>
        <v>0</v>
      </c>
      <c r="V36" s="19">
        <f>+C36+F36+I36+L36+O36+R36</f>
        <v>0</v>
      </c>
      <c r="W36" s="16"/>
      <c r="X36" s="54">
        <v>0</v>
      </c>
      <c r="Y36" s="14">
        <v>0</v>
      </c>
      <c r="Z36" s="14"/>
      <c r="AA36" s="14">
        <v>10</v>
      </c>
      <c r="AB36" s="14">
        <v>0</v>
      </c>
      <c r="AC36" s="14">
        <v>10</v>
      </c>
      <c r="AD36" s="14">
        <v>6</v>
      </c>
      <c r="AE36" s="14">
        <v>10</v>
      </c>
      <c r="AF36" s="17">
        <v>18</v>
      </c>
      <c r="AG36" s="14">
        <v>10</v>
      </c>
      <c r="AH36" s="14">
        <v>4</v>
      </c>
      <c r="AI36" s="9">
        <f t="shared" si="1"/>
        <v>68</v>
      </c>
      <c r="AJ36" s="19">
        <f>-MIN(AB36,AD36,AF36,AH36)</f>
        <v>0</v>
      </c>
      <c r="AK36" s="19">
        <f t="shared" si="3"/>
        <v>68</v>
      </c>
      <c r="AL36" s="6"/>
    </row>
    <row r="37" spans="1:38" x14ac:dyDescent="0.35">
      <c r="A37" s="5">
        <v>32</v>
      </c>
      <c r="B37" s="36" t="s">
        <v>220</v>
      </c>
      <c r="C37" s="18">
        <v>0</v>
      </c>
      <c r="D37" s="5">
        <v>0</v>
      </c>
      <c r="E37" s="5"/>
      <c r="F37" s="5">
        <v>0</v>
      </c>
      <c r="G37" s="5">
        <v>0</v>
      </c>
      <c r="H37" s="5"/>
      <c r="I37" s="18">
        <v>0</v>
      </c>
      <c r="J37" s="18">
        <v>0</v>
      </c>
      <c r="K37" s="5"/>
      <c r="L37" s="18">
        <v>0</v>
      </c>
      <c r="M37" s="18">
        <v>0</v>
      </c>
      <c r="N37" s="5"/>
      <c r="O37" s="18">
        <v>0</v>
      </c>
      <c r="P37" s="18">
        <v>0</v>
      </c>
      <c r="Q37" s="5"/>
      <c r="R37" s="18">
        <v>0</v>
      </c>
      <c r="S37" s="18">
        <v>0</v>
      </c>
      <c r="T37" s="5"/>
      <c r="U37" s="11">
        <f t="shared" si="0"/>
        <v>0</v>
      </c>
      <c r="V37" s="19">
        <f>+C37+F37+I37+L37+O37+R37</f>
        <v>0</v>
      </c>
      <c r="W37" s="16"/>
      <c r="X37" s="54">
        <v>10</v>
      </c>
      <c r="Y37" s="14">
        <v>1</v>
      </c>
      <c r="Z37" s="14"/>
      <c r="AA37" s="14">
        <v>10</v>
      </c>
      <c r="AB37" s="14">
        <v>7</v>
      </c>
      <c r="AC37" s="14">
        <v>10</v>
      </c>
      <c r="AD37" s="14">
        <v>0</v>
      </c>
      <c r="AE37" s="14">
        <v>10</v>
      </c>
      <c r="AF37" s="17">
        <v>4</v>
      </c>
      <c r="AG37" s="14">
        <v>10</v>
      </c>
      <c r="AH37" s="14">
        <v>2</v>
      </c>
      <c r="AI37" s="9">
        <f t="shared" si="1"/>
        <v>64</v>
      </c>
      <c r="AJ37" s="19">
        <f>-MIN(Y37,AB37,AD37,AF37,AH37)</f>
        <v>0</v>
      </c>
      <c r="AK37" s="19">
        <f t="shared" si="3"/>
        <v>64</v>
      </c>
      <c r="AL37" s="6"/>
    </row>
    <row r="38" spans="1:38" x14ac:dyDescent="0.35">
      <c r="A38" s="5">
        <v>33</v>
      </c>
      <c r="B38" s="36" t="s">
        <v>185</v>
      </c>
      <c r="C38" s="18">
        <v>0</v>
      </c>
      <c r="D38" s="5">
        <v>0</v>
      </c>
      <c r="E38" s="5"/>
      <c r="F38" s="5">
        <v>0</v>
      </c>
      <c r="G38" s="5">
        <v>0</v>
      </c>
      <c r="H38" s="5"/>
      <c r="I38" s="5">
        <v>0</v>
      </c>
      <c r="J38" s="18">
        <v>0</v>
      </c>
      <c r="K38" s="5"/>
      <c r="L38" s="5">
        <v>10</v>
      </c>
      <c r="M38" s="18">
        <v>0</v>
      </c>
      <c r="N38" s="5"/>
      <c r="O38" s="18">
        <v>10</v>
      </c>
      <c r="P38" s="18">
        <v>0</v>
      </c>
      <c r="Q38" s="5"/>
      <c r="R38" s="18">
        <v>0</v>
      </c>
      <c r="S38" s="18">
        <v>0</v>
      </c>
      <c r="T38" s="5"/>
      <c r="U38" s="11">
        <f t="shared" ref="U38:U69" si="5">SUM(C38:T38)</f>
        <v>20</v>
      </c>
      <c r="V38" s="19">
        <f>+C38+F38+I38+L38+O38+R38+1</f>
        <v>21</v>
      </c>
      <c r="W38" s="16"/>
      <c r="X38" s="54">
        <v>0</v>
      </c>
      <c r="Y38" s="14">
        <v>0</v>
      </c>
      <c r="Z38" s="14"/>
      <c r="AA38" s="14">
        <v>10</v>
      </c>
      <c r="AB38" s="14">
        <v>1</v>
      </c>
      <c r="AC38" s="14">
        <v>10</v>
      </c>
      <c r="AD38" s="14">
        <v>0</v>
      </c>
      <c r="AE38" s="14">
        <v>10</v>
      </c>
      <c r="AF38" s="17">
        <v>0</v>
      </c>
      <c r="AG38" s="14">
        <v>10</v>
      </c>
      <c r="AH38" s="14">
        <v>0</v>
      </c>
      <c r="AI38" s="9">
        <f t="shared" ref="AI38:AI69" si="6">SUM(V38:AH38)</f>
        <v>62</v>
      </c>
      <c r="AJ38" s="19">
        <f>-MIN(AB38,AD38,AF38,AH38)</f>
        <v>0</v>
      </c>
      <c r="AK38" s="19">
        <f t="shared" ref="AK38:AK69" si="7">SUM(AI38:AJ38)</f>
        <v>62</v>
      </c>
      <c r="AL38" s="6"/>
    </row>
    <row r="39" spans="1:38" x14ac:dyDescent="0.35">
      <c r="A39" s="5">
        <v>34</v>
      </c>
      <c r="B39" s="13" t="s">
        <v>20</v>
      </c>
      <c r="C39" s="5">
        <v>10</v>
      </c>
      <c r="D39" s="18">
        <v>0</v>
      </c>
      <c r="E39" s="18"/>
      <c r="F39" s="18">
        <v>10</v>
      </c>
      <c r="G39" s="18">
        <v>0</v>
      </c>
      <c r="H39" s="18"/>
      <c r="I39" s="18">
        <v>0</v>
      </c>
      <c r="J39" s="18">
        <v>0</v>
      </c>
      <c r="K39" s="18"/>
      <c r="L39" s="18">
        <v>0</v>
      </c>
      <c r="M39" s="18">
        <v>0</v>
      </c>
      <c r="N39" s="18"/>
      <c r="O39" s="18">
        <v>10</v>
      </c>
      <c r="P39" s="18">
        <v>0</v>
      </c>
      <c r="Q39" s="18"/>
      <c r="R39" s="18">
        <v>0</v>
      </c>
      <c r="S39" s="18">
        <v>0</v>
      </c>
      <c r="T39" s="18"/>
      <c r="U39" s="11">
        <f t="shared" si="5"/>
        <v>30</v>
      </c>
      <c r="V39" s="19">
        <f>+C39+F39+I39+L39+O39+R39+1</f>
        <v>31</v>
      </c>
      <c r="W39" s="16"/>
      <c r="X39" s="54">
        <v>0</v>
      </c>
      <c r="Y39" s="14">
        <v>0</v>
      </c>
      <c r="Z39" s="14"/>
      <c r="AA39" s="14">
        <v>10</v>
      </c>
      <c r="AB39" s="14">
        <v>0</v>
      </c>
      <c r="AC39" s="14">
        <v>10</v>
      </c>
      <c r="AD39" s="14">
        <v>0</v>
      </c>
      <c r="AE39" s="14">
        <v>10</v>
      </c>
      <c r="AF39" s="17">
        <v>0</v>
      </c>
      <c r="AG39" s="14">
        <v>0</v>
      </c>
      <c r="AH39" s="14">
        <v>0</v>
      </c>
      <c r="AI39" s="9">
        <f t="shared" si="6"/>
        <v>61</v>
      </c>
      <c r="AJ39" s="19">
        <v>0</v>
      </c>
      <c r="AK39" s="19">
        <f t="shared" si="7"/>
        <v>61</v>
      </c>
      <c r="AL39" s="6"/>
    </row>
    <row r="40" spans="1:38" x14ac:dyDescent="0.35">
      <c r="A40" s="5">
        <v>35</v>
      </c>
      <c r="B40" s="36" t="s">
        <v>148</v>
      </c>
      <c r="C40" s="18">
        <v>0</v>
      </c>
      <c r="D40" s="5">
        <v>0</v>
      </c>
      <c r="E40" s="5"/>
      <c r="F40" s="5">
        <v>0</v>
      </c>
      <c r="G40" s="5">
        <v>0</v>
      </c>
      <c r="H40" s="5"/>
      <c r="I40" s="5">
        <v>10</v>
      </c>
      <c r="J40" s="18">
        <v>0</v>
      </c>
      <c r="K40" s="5"/>
      <c r="L40" s="5">
        <v>10</v>
      </c>
      <c r="M40" s="18">
        <v>0</v>
      </c>
      <c r="N40" s="5"/>
      <c r="O40" s="18">
        <v>0</v>
      </c>
      <c r="P40" s="18">
        <v>0</v>
      </c>
      <c r="Q40" s="5"/>
      <c r="R40" s="18">
        <v>0</v>
      </c>
      <c r="S40" s="18">
        <v>0</v>
      </c>
      <c r="T40" s="5"/>
      <c r="U40" s="11">
        <f t="shared" si="5"/>
        <v>20</v>
      </c>
      <c r="V40" s="19">
        <f>+C40+F40+I40+L40+O40+R40+1</f>
        <v>21</v>
      </c>
      <c r="W40" s="16"/>
      <c r="X40" s="54">
        <v>0</v>
      </c>
      <c r="Y40" s="14">
        <v>0</v>
      </c>
      <c r="Z40" s="14"/>
      <c r="AA40" s="14">
        <v>10</v>
      </c>
      <c r="AB40" s="14">
        <v>0</v>
      </c>
      <c r="AC40" s="14">
        <v>10</v>
      </c>
      <c r="AD40" s="14">
        <v>0</v>
      </c>
      <c r="AE40" s="14">
        <v>10</v>
      </c>
      <c r="AF40" s="17">
        <v>0</v>
      </c>
      <c r="AG40" s="14">
        <v>10</v>
      </c>
      <c r="AH40" s="14">
        <v>0</v>
      </c>
      <c r="AI40" s="9">
        <f t="shared" si="6"/>
        <v>61</v>
      </c>
      <c r="AJ40" s="19">
        <f t="shared" ref="AJ40:AJ46" si="8">-MIN(AB40,AD40,AF40,AH40)</f>
        <v>0</v>
      </c>
      <c r="AK40" s="19">
        <f t="shared" si="7"/>
        <v>61</v>
      </c>
      <c r="AL40" s="6"/>
    </row>
    <row r="41" spans="1:38" x14ac:dyDescent="0.35">
      <c r="A41" s="5">
        <v>36</v>
      </c>
      <c r="B41" s="36" t="s">
        <v>66</v>
      </c>
      <c r="C41" s="18">
        <v>0</v>
      </c>
      <c r="D41" s="5">
        <v>0</v>
      </c>
      <c r="E41" s="5"/>
      <c r="F41" s="5">
        <v>0</v>
      </c>
      <c r="G41" s="5">
        <v>0</v>
      </c>
      <c r="H41" s="5"/>
      <c r="I41" s="5">
        <v>0</v>
      </c>
      <c r="J41" s="18">
        <v>0</v>
      </c>
      <c r="K41" s="5"/>
      <c r="L41" s="5">
        <v>10</v>
      </c>
      <c r="M41" s="18">
        <v>0</v>
      </c>
      <c r="N41" s="5"/>
      <c r="O41" s="18">
        <v>10</v>
      </c>
      <c r="P41" s="18">
        <v>0</v>
      </c>
      <c r="Q41" s="5"/>
      <c r="R41" s="18">
        <v>0</v>
      </c>
      <c r="S41" s="18">
        <v>0</v>
      </c>
      <c r="T41" s="5"/>
      <c r="U41" s="11">
        <f t="shared" si="5"/>
        <v>20</v>
      </c>
      <c r="V41" s="19">
        <f>+C41+F41+I41+L41+O41+R41+1</f>
        <v>21</v>
      </c>
      <c r="W41" s="16"/>
      <c r="X41" s="54">
        <v>0</v>
      </c>
      <c r="Y41" s="14">
        <v>0</v>
      </c>
      <c r="Z41" s="14"/>
      <c r="AA41" s="14">
        <v>10</v>
      </c>
      <c r="AB41" s="14">
        <v>0</v>
      </c>
      <c r="AC41" s="14">
        <v>10</v>
      </c>
      <c r="AD41" s="14">
        <v>0</v>
      </c>
      <c r="AE41" s="14">
        <v>10</v>
      </c>
      <c r="AF41" s="17">
        <v>0</v>
      </c>
      <c r="AG41" s="14">
        <v>10</v>
      </c>
      <c r="AH41" s="14">
        <v>0</v>
      </c>
      <c r="AI41" s="9">
        <f t="shared" si="6"/>
        <v>61</v>
      </c>
      <c r="AJ41" s="19">
        <f t="shared" si="8"/>
        <v>0</v>
      </c>
      <c r="AK41" s="19">
        <f t="shared" si="7"/>
        <v>61</v>
      </c>
      <c r="AL41" s="6"/>
    </row>
    <row r="42" spans="1:38" x14ac:dyDescent="0.35">
      <c r="A42" s="5">
        <v>37</v>
      </c>
      <c r="B42" s="36" t="s">
        <v>242</v>
      </c>
      <c r="C42" s="18">
        <v>0</v>
      </c>
      <c r="D42" s="5">
        <v>0</v>
      </c>
      <c r="E42" s="5"/>
      <c r="F42" s="5">
        <v>0</v>
      </c>
      <c r="G42" s="5">
        <v>0</v>
      </c>
      <c r="H42" s="5"/>
      <c r="I42" s="18">
        <v>0</v>
      </c>
      <c r="J42" s="18">
        <v>0</v>
      </c>
      <c r="K42" s="5"/>
      <c r="L42" s="18">
        <v>0</v>
      </c>
      <c r="M42" s="18">
        <v>0</v>
      </c>
      <c r="N42" s="5"/>
      <c r="O42" s="18">
        <v>0</v>
      </c>
      <c r="P42" s="18">
        <v>0</v>
      </c>
      <c r="Q42" s="5"/>
      <c r="R42" s="18">
        <v>0</v>
      </c>
      <c r="S42" s="18">
        <v>0</v>
      </c>
      <c r="T42" s="5"/>
      <c r="U42" s="11">
        <f t="shared" si="5"/>
        <v>0</v>
      </c>
      <c r="V42" s="19">
        <f>+C42+F42+I42+L42+O42+R42</f>
        <v>0</v>
      </c>
      <c r="W42" s="16"/>
      <c r="X42" s="54">
        <v>0</v>
      </c>
      <c r="Y42" s="14">
        <v>0</v>
      </c>
      <c r="Z42" s="14"/>
      <c r="AA42" s="14">
        <v>10</v>
      </c>
      <c r="AB42" s="14">
        <v>0</v>
      </c>
      <c r="AC42" s="14">
        <v>10</v>
      </c>
      <c r="AD42" s="14">
        <v>0</v>
      </c>
      <c r="AE42" s="14">
        <v>10</v>
      </c>
      <c r="AF42" s="17">
        <v>14</v>
      </c>
      <c r="AG42" s="14">
        <v>10</v>
      </c>
      <c r="AH42" s="14">
        <v>3</v>
      </c>
      <c r="AI42" s="9">
        <f t="shared" si="6"/>
        <v>57</v>
      </c>
      <c r="AJ42" s="19">
        <f t="shared" si="8"/>
        <v>0</v>
      </c>
      <c r="AK42" s="19">
        <f t="shared" si="7"/>
        <v>57</v>
      </c>
      <c r="AL42" s="6"/>
    </row>
    <row r="43" spans="1:38" x14ac:dyDescent="0.35">
      <c r="A43" s="5">
        <v>38</v>
      </c>
      <c r="B43" s="36" t="s">
        <v>238</v>
      </c>
      <c r="C43" s="18">
        <v>0</v>
      </c>
      <c r="D43" s="5">
        <v>0</v>
      </c>
      <c r="E43" s="5"/>
      <c r="F43" s="5">
        <v>0</v>
      </c>
      <c r="G43" s="5">
        <v>0</v>
      </c>
      <c r="H43" s="5"/>
      <c r="I43" s="18">
        <v>0</v>
      </c>
      <c r="J43" s="18">
        <v>0</v>
      </c>
      <c r="K43" s="5"/>
      <c r="L43" s="18">
        <v>0</v>
      </c>
      <c r="M43" s="18">
        <v>0</v>
      </c>
      <c r="N43" s="5"/>
      <c r="O43" s="18">
        <v>0</v>
      </c>
      <c r="P43" s="18">
        <v>0</v>
      </c>
      <c r="Q43" s="5"/>
      <c r="R43" s="18">
        <v>0</v>
      </c>
      <c r="S43" s="18">
        <v>0</v>
      </c>
      <c r="T43" s="5"/>
      <c r="U43" s="11">
        <f t="shared" si="5"/>
        <v>0</v>
      </c>
      <c r="V43" s="19">
        <f>+C43+F43+I43+L43+O43+R43</f>
        <v>0</v>
      </c>
      <c r="W43" s="16"/>
      <c r="X43" s="54">
        <v>0</v>
      </c>
      <c r="Y43" s="14">
        <v>0</v>
      </c>
      <c r="Z43" s="14"/>
      <c r="AA43" s="14">
        <v>10</v>
      </c>
      <c r="AB43" s="14">
        <v>16</v>
      </c>
      <c r="AC43" s="14">
        <v>10</v>
      </c>
      <c r="AD43" s="14">
        <v>0</v>
      </c>
      <c r="AE43" s="14">
        <v>10</v>
      </c>
      <c r="AF43" s="17">
        <v>0</v>
      </c>
      <c r="AG43" s="14">
        <v>10</v>
      </c>
      <c r="AH43" s="14">
        <v>0</v>
      </c>
      <c r="AI43" s="9">
        <f t="shared" si="6"/>
        <v>56</v>
      </c>
      <c r="AJ43" s="19">
        <f t="shared" si="8"/>
        <v>0</v>
      </c>
      <c r="AK43" s="19">
        <f t="shared" si="7"/>
        <v>56</v>
      </c>
      <c r="AL43" s="6"/>
    </row>
    <row r="44" spans="1:38" x14ac:dyDescent="0.35">
      <c r="A44" s="5">
        <v>39</v>
      </c>
      <c r="B44" s="36" t="s">
        <v>239</v>
      </c>
      <c r="C44" s="18">
        <v>0</v>
      </c>
      <c r="D44" s="5">
        <v>0</v>
      </c>
      <c r="E44" s="5"/>
      <c r="F44" s="5">
        <v>0</v>
      </c>
      <c r="G44" s="5">
        <v>0</v>
      </c>
      <c r="H44" s="5"/>
      <c r="I44" s="18">
        <v>0</v>
      </c>
      <c r="J44" s="18">
        <v>0</v>
      </c>
      <c r="K44" s="5"/>
      <c r="L44" s="18">
        <v>0</v>
      </c>
      <c r="M44" s="18">
        <v>0</v>
      </c>
      <c r="N44" s="5"/>
      <c r="O44" s="18">
        <v>0</v>
      </c>
      <c r="P44" s="18">
        <v>0</v>
      </c>
      <c r="Q44" s="5"/>
      <c r="R44" s="18">
        <v>0</v>
      </c>
      <c r="S44" s="18">
        <v>0</v>
      </c>
      <c r="T44" s="5"/>
      <c r="U44" s="11">
        <f t="shared" si="5"/>
        <v>0</v>
      </c>
      <c r="V44" s="19">
        <f>+C44+F44+I44+L44+O44+R44</f>
        <v>0</v>
      </c>
      <c r="W44" s="16"/>
      <c r="X44" s="54">
        <v>0</v>
      </c>
      <c r="Y44" s="14">
        <v>0</v>
      </c>
      <c r="Z44" s="14"/>
      <c r="AA44" s="14">
        <v>10</v>
      </c>
      <c r="AB44" s="14">
        <v>12</v>
      </c>
      <c r="AC44" s="14">
        <v>10</v>
      </c>
      <c r="AD44" s="14">
        <v>0</v>
      </c>
      <c r="AE44" s="14">
        <v>10</v>
      </c>
      <c r="AF44" s="17">
        <v>0</v>
      </c>
      <c r="AG44" s="14">
        <v>10</v>
      </c>
      <c r="AH44" s="14">
        <v>0</v>
      </c>
      <c r="AI44" s="9">
        <f t="shared" si="6"/>
        <v>52</v>
      </c>
      <c r="AJ44" s="19">
        <f t="shared" si="8"/>
        <v>0</v>
      </c>
      <c r="AK44" s="19">
        <f t="shared" si="7"/>
        <v>52</v>
      </c>
      <c r="AL44" s="6"/>
    </row>
    <row r="45" spans="1:38" x14ac:dyDescent="0.35">
      <c r="A45" s="5">
        <v>40</v>
      </c>
      <c r="B45" s="36" t="s">
        <v>240</v>
      </c>
      <c r="C45" s="18">
        <v>0</v>
      </c>
      <c r="D45" s="5">
        <v>0</v>
      </c>
      <c r="E45" s="5"/>
      <c r="F45" s="5">
        <v>0</v>
      </c>
      <c r="G45" s="5">
        <v>0</v>
      </c>
      <c r="H45" s="5"/>
      <c r="I45" s="18">
        <v>0</v>
      </c>
      <c r="J45" s="18">
        <v>0</v>
      </c>
      <c r="K45" s="5"/>
      <c r="L45" s="18">
        <v>0</v>
      </c>
      <c r="M45" s="18">
        <v>0</v>
      </c>
      <c r="N45" s="5"/>
      <c r="O45" s="18">
        <v>0</v>
      </c>
      <c r="P45" s="18">
        <v>0</v>
      </c>
      <c r="Q45" s="5"/>
      <c r="R45" s="18">
        <v>0</v>
      </c>
      <c r="S45" s="18">
        <v>0</v>
      </c>
      <c r="T45" s="5"/>
      <c r="U45" s="11">
        <f t="shared" si="5"/>
        <v>0</v>
      </c>
      <c r="V45" s="19">
        <f>+C45+F45+I45+L45+O45+R45</f>
        <v>0</v>
      </c>
      <c r="W45" s="16"/>
      <c r="X45" s="54">
        <v>0</v>
      </c>
      <c r="Y45" s="14">
        <v>0</v>
      </c>
      <c r="Z45" s="14"/>
      <c r="AA45" s="14">
        <v>10</v>
      </c>
      <c r="AB45" s="14">
        <v>9</v>
      </c>
      <c r="AC45" s="14">
        <v>10</v>
      </c>
      <c r="AD45" s="14">
        <v>3</v>
      </c>
      <c r="AE45" s="14">
        <v>10</v>
      </c>
      <c r="AF45" s="17">
        <v>0</v>
      </c>
      <c r="AG45" s="14">
        <v>10</v>
      </c>
      <c r="AH45" s="14">
        <v>0</v>
      </c>
      <c r="AI45" s="9">
        <f t="shared" si="6"/>
        <v>52</v>
      </c>
      <c r="AJ45" s="19">
        <f t="shared" si="8"/>
        <v>0</v>
      </c>
      <c r="AK45" s="19">
        <f t="shared" si="7"/>
        <v>52</v>
      </c>
      <c r="AL45" s="6"/>
    </row>
    <row r="46" spans="1:38" x14ac:dyDescent="0.35">
      <c r="A46" s="5">
        <v>41</v>
      </c>
      <c r="B46" s="36" t="s">
        <v>250</v>
      </c>
      <c r="C46" s="18">
        <v>0</v>
      </c>
      <c r="D46" s="5">
        <v>0</v>
      </c>
      <c r="E46" s="5"/>
      <c r="F46" s="5">
        <v>0</v>
      </c>
      <c r="G46" s="5">
        <v>0</v>
      </c>
      <c r="H46" s="5"/>
      <c r="I46" s="18">
        <v>0</v>
      </c>
      <c r="J46" s="18">
        <v>0</v>
      </c>
      <c r="K46" s="5"/>
      <c r="L46" s="18">
        <v>0</v>
      </c>
      <c r="M46" s="18">
        <v>0</v>
      </c>
      <c r="N46" s="5"/>
      <c r="O46" s="18">
        <v>0</v>
      </c>
      <c r="P46" s="18">
        <v>0</v>
      </c>
      <c r="Q46" s="5"/>
      <c r="R46" s="18">
        <v>0</v>
      </c>
      <c r="S46" s="18">
        <v>0</v>
      </c>
      <c r="T46" s="5"/>
      <c r="U46" s="11">
        <f t="shared" si="5"/>
        <v>0</v>
      </c>
      <c r="V46" s="19">
        <f>+C46+F46+I46+L46+O46+R46</f>
        <v>0</v>
      </c>
      <c r="W46" s="16"/>
      <c r="X46" s="54">
        <v>0</v>
      </c>
      <c r="Y46" s="14">
        <v>0</v>
      </c>
      <c r="Z46" s="14"/>
      <c r="AA46" s="14">
        <v>10</v>
      </c>
      <c r="AB46" s="14">
        <v>0</v>
      </c>
      <c r="AC46" s="14">
        <v>10</v>
      </c>
      <c r="AD46" s="14">
        <v>12</v>
      </c>
      <c r="AE46" s="14">
        <v>10</v>
      </c>
      <c r="AF46" s="17">
        <v>0</v>
      </c>
      <c r="AG46" s="14">
        <v>10</v>
      </c>
      <c r="AH46" s="14">
        <v>0</v>
      </c>
      <c r="AI46" s="9">
        <f t="shared" si="6"/>
        <v>52</v>
      </c>
      <c r="AJ46" s="19">
        <f t="shared" si="8"/>
        <v>0</v>
      </c>
      <c r="AK46" s="19">
        <f t="shared" si="7"/>
        <v>52</v>
      </c>
      <c r="AL46" s="6"/>
    </row>
    <row r="47" spans="1:38" x14ac:dyDescent="0.35">
      <c r="A47" s="5">
        <v>42</v>
      </c>
      <c r="B47" s="36" t="s">
        <v>134</v>
      </c>
      <c r="C47" s="18">
        <v>0</v>
      </c>
      <c r="D47" s="5">
        <v>0</v>
      </c>
      <c r="E47" s="5"/>
      <c r="F47" s="5">
        <v>0</v>
      </c>
      <c r="G47" s="5">
        <v>0</v>
      </c>
      <c r="H47" s="5"/>
      <c r="I47" s="5">
        <v>10</v>
      </c>
      <c r="J47" s="18">
        <v>3</v>
      </c>
      <c r="K47" s="5"/>
      <c r="L47" s="5">
        <v>10</v>
      </c>
      <c r="M47" s="18">
        <v>14</v>
      </c>
      <c r="N47" s="5"/>
      <c r="O47" s="18">
        <v>0</v>
      </c>
      <c r="P47" s="18">
        <v>0</v>
      </c>
      <c r="Q47" s="5"/>
      <c r="R47" s="18">
        <v>0</v>
      </c>
      <c r="S47" s="18">
        <v>0</v>
      </c>
      <c r="T47" s="5"/>
      <c r="U47" s="11">
        <f t="shared" si="5"/>
        <v>37</v>
      </c>
      <c r="V47" s="19">
        <f>+C47+F47+I47+L47+O47+R47+1</f>
        <v>21</v>
      </c>
      <c r="W47" s="16"/>
      <c r="X47" s="54">
        <v>0</v>
      </c>
      <c r="Y47" s="14">
        <v>0</v>
      </c>
      <c r="Z47" s="14"/>
      <c r="AA47" s="14">
        <v>10</v>
      </c>
      <c r="AB47" s="14">
        <v>0</v>
      </c>
      <c r="AC47" s="14">
        <v>10</v>
      </c>
      <c r="AD47" s="14">
        <v>0</v>
      </c>
      <c r="AE47" s="14">
        <v>10</v>
      </c>
      <c r="AF47" s="17">
        <v>0</v>
      </c>
      <c r="AG47" s="14">
        <v>0</v>
      </c>
      <c r="AH47" s="14">
        <v>0</v>
      </c>
      <c r="AI47" s="9">
        <f t="shared" si="6"/>
        <v>51</v>
      </c>
      <c r="AJ47" s="19">
        <v>0</v>
      </c>
      <c r="AK47" s="19">
        <f t="shared" si="7"/>
        <v>51</v>
      </c>
      <c r="AL47" s="6"/>
    </row>
    <row r="48" spans="1:38" x14ac:dyDescent="0.35">
      <c r="A48" s="5">
        <v>43</v>
      </c>
      <c r="B48" s="36" t="s">
        <v>137</v>
      </c>
      <c r="C48" s="18">
        <v>0</v>
      </c>
      <c r="D48" s="5">
        <v>0</v>
      </c>
      <c r="E48" s="5"/>
      <c r="F48" s="5">
        <v>0</v>
      </c>
      <c r="G48" s="5">
        <v>0</v>
      </c>
      <c r="H48" s="5"/>
      <c r="I48" s="5">
        <v>10</v>
      </c>
      <c r="J48" s="18">
        <v>0</v>
      </c>
      <c r="K48" s="5"/>
      <c r="L48" s="5">
        <v>10</v>
      </c>
      <c r="M48" s="18">
        <v>2</v>
      </c>
      <c r="N48" s="5"/>
      <c r="O48" s="18">
        <v>0</v>
      </c>
      <c r="P48" s="18">
        <v>0</v>
      </c>
      <c r="Q48" s="5"/>
      <c r="R48" s="18">
        <v>0</v>
      </c>
      <c r="S48" s="18">
        <v>0</v>
      </c>
      <c r="T48" s="5"/>
      <c r="U48" s="11">
        <f t="shared" si="5"/>
        <v>22</v>
      </c>
      <c r="V48" s="19">
        <f>+C48+F48+I48+L48+O48+R48+1</f>
        <v>21</v>
      </c>
      <c r="W48" s="16"/>
      <c r="X48" s="54">
        <v>0</v>
      </c>
      <c r="Y48" s="14">
        <v>0</v>
      </c>
      <c r="Z48" s="14"/>
      <c r="AA48" s="14">
        <v>10</v>
      </c>
      <c r="AB48" s="14">
        <v>0</v>
      </c>
      <c r="AC48" s="14">
        <v>10</v>
      </c>
      <c r="AD48" s="14">
        <v>0</v>
      </c>
      <c r="AE48" s="14">
        <v>0</v>
      </c>
      <c r="AF48" s="17">
        <v>0</v>
      </c>
      <c r="AG48" s="14">
        <v>10</v>
      </c>
      <c r="AH48" s="14">
        <v>0</v>
      </c>
      <c r="AI48" s="9">
        <f t="shared" si="6"/>
        <v>51</v>
      </c>
      <c r="AJ48" s="19">
        <v>0</v>
      </c>
      <c r="AK48" s="19">
        <f t="shared" si="7"/>
        <v>51</v>
      </c>
      <c r="AL48" s="6"/>
    </row>
    <row r="49" spans="1:38" x14ac:dyDescent="0.35">
      <c r="A49" s="5">
        <v>44</v>
      </c>
      <c r="B49" s="36" t="s">
        <v>151</v>
      </c>
      <c r="C49" s="18">
        <v>0</v>
      </c>
      <c r="D49" s="5">
        <v>0</v>
      </c>
      <c r="E49" s="5"/>
      <c r="F49" s="5">
        <v>0</v>
      </c>
      <c r="G49" s="5">
        <v>0</v>
      </c>
      <c r="H49" s="5"/>
      <c r="I49" s="5">
        <v>0</v>
      </c>
      <c r="J49" s="18">
        <v>0</v>
      </c>
      <c r="K49" s="5"/>
      <c r="L49" s="5">
        <v>10</v>
      </c>
      <c r="M49" s="18">
        <v>0</v>
      </c>
      <c r="N49" s="5"/>
      <c r="O49" s="18">
        <v>10</v>
      </c>
      <c r="P49" s="18">
        <v>0</v>
      </c>
      <c r="Q49" s="5"/>
      <c r="R49" s="18">
        <v>0</v>
      </c>
      <c r="S49" s="18">
        <v>0</v>
      </c>
      <c r="T49" s="5"/>
      <c r="U49" s="11">
        <f t="shared" si="5"/>
        <v>20</v>
      </c>
      <c r="V49" s="19">
        <f>+C49+F49+I49+L49+O49+R49+1</f>
        <v>21</v>
      </c>
      <c r="W49" s="16"/>
      <c r="X49" s="54">
        <v>0</v>
      </c>
      <c r="Y49" s="14">
        <v>0</v>
      </c>
      <c r="Z49" s="14"/>
      <c r="AA49" s="14">
        <v>10</v>
      </c>
      <c r="AB49" s="14">
        <v>0</v>
      </c>
      <c r="AC49" s="14">
        <v>0</v>
      </c>
      <c r="AD49" s="14">
        <v>0</v>
      </c>
      <c r="AE49" s="14">
        <v>10</v>
      </c>
      <c r="AF49" s="17">
        <v>0</v>
      </c>
      <c r="AG49" s="14">
        <v>10</v>
      </c>
      <c r="AH49" s="14">
        <v>0</v>
      </c>
      <c r="AI49" s="9">
        <f t="shared" si="6"/>
        <v>51</v>
      </c>
      <c r="AJ49" s="19">
        <v>0</v>
      </c>
      <c r="AK49" s="19">
        <f t="shared" si="7"/>
        <v>51</v>
      </c>
      <c r="AL49" s="6"/>
    </row>
    <row r="50" spans="1:38" x14ac:dyDescent="0.35">
      <c r="A50" s="5">
        <v>45</v>
      </c>
      <c r="B50" s="36" t="s">
        <v>110</v>
      </c>
      <c r="C50" s="18">
        <v>0</v>
      </c>
      <c r="D50" s="5">
        <v>0</v>
      </c>
      <c r="E50" s="5"/>
      <c r="F50" s="5">
        <v>10</v>
      </c>
      <c r="G50" s="5">
        <v>0</v>
      </c>
      <c r="H50" s="5"/>
      <c r="I50" s="18">
        <v>0</v>
      </c>
      <c r="J50" s="18">
        <v>0</v>
      </c>
      <c r="K50" s="5"/>
      <c r="L50" s="18">
        <v>0</v>
      </c>
      <c r="M50" s="18">
        <v>0</v>
      </c>
      <c r="N50" s="5"/>
      <c r="O50" s="18">
        <v>0</v>
      </c>
      <c r="P50" s="18">
        <v>0</v>
      </c>
      <c r="Q50" s="5"/>
      <c r="R50" s="18">
        <v>0</v>
      </c>
      <c r="S50" s="18">
        <v>0</v>
      </c>
      <c r="T50" s="5"/>
      <c r="U50" s="11">
        <f t="shared" si="5"/>
        <v>10</v>
      </c>
      <c r="V50" s="19">
        <f>+C50+F50+I50+L50+O50+R50+1</f>
        <v>11</v>
      </c>
      <c r="W50" s="16"/>
      <c r="X50" s="54">
        <v>0</v>
      </c>
      <c r="Y50" s="14">
        <v>0</v>
      </c>
      <c r="Z50" s="14"/>
      <c r="AA50" s="14">
        <v>10</v>
      </c>
      <c r="AB50" s="14">
        <v>0</v>
      </c>
      <c r="AC50" s="14">
        <v>10</v>
      </c>
      <c r="AD50" s="14">
        <v>0</v>
      </c>
      <c r="AE50" s="14">
        <v>10</v>
      </c>
      <c r="AF50" s="17">
        <v>0</v>
      </c>
      <c r="AG50" s="14">
        <v>10</v>
      </c>
      <c r="AH50" s="14">
        <v>0</v>
      </c>
      <c r="AI50" s="9">
        <f t="shared" si="6"/>
        <v>51</v>
      </c>
      <c r="AJ50" s="19">
        <f>-MIN(AB50,AD50,AF50,AH50)</f>
        <v>0</v>
      </c>
      <c r="AK50" s="19">
        <f t="shared" si="7"/>
        <v>51</v>
      </c>
      <c r="AL50" s="6"/>
    </row>
    <row r="51" spans="1:38" x14ac:dyDescent="0.35">
      <c r="A51" s="5">
        <v>46</v>
      </c>
      <c r="B51" s="36" t="s">
        <v>243</v>
      </c>
      <c r="C51" s="18">
        <v>0</v>
      </c>
      <c r="D51" s="5">
        <v>0</v>
      </c>
      <c r="E51" s="5"/>
      <c r="F51" s="5">
        <v>0</v>
      </c>
      <c r="G51" s="5">
        <v>0</v>
      </c>
      <c r="H51" s="5"/>
      <c r="I51" s="18">
        <v>0</v>
      </c>
      <c r="J51" s="18">
        <v>0</v>
      </c>
      <c r="K51" s="5"/>
      <c r="L51" s="18">
        <v>0</v>
      </c>
      <c r="M51" s="18">
        <v>0</v>
      </c>
      <c r="N51" s="5"/>
      <c r="O51" s="18">
        <v>0</v>
      </c>
      <c r="P51" s="18">
        <v>0</v>
      </c>
      <c r="Q51" s="5"/>
      <c r="R51" s="18">
        <v>0</v>
      </c>
      <c r="S51" s="18">
        <v>0</v>
      </c>
      <c r="T51" s="5"/>
      <c r="U51" s="11">
        <f t="shared" si="5"/>
        <v>0</v>
      </c>
      <c r="V51" s="19">
        <f>+C51+F51+I51+L51+O51+R51</f>
        <v>0</v>
      </c>
      <c r="W51" s="16"/>
      <c r="X51" s="54">
        <v>0</v>
      </c>
      <c r="Y51" s="14">
        <v>0</v>
      </c>
      <c r="Z51" s="14"/>
      <c r="AA51" s="14">
        <v>10</v>
      </c>
      <c r="AB51" s="14">
        <v>0</v>
      </c>
      <c r="AC51" s="14">
        <v>10</v>
      </c>
      <c r="AD51" s="14">
        <v>8</v>
      </c>
      <c r="AE51" s="14">
        <v>10</v>
      </c>
      <c r="AF51" s="17">
        <v>0</v>
      </c>
      <c r="AG51" s="14">
        <v>10</v>
      </c>
      <c r="AH51" s="14">
        <v>0</v>
      </c>
      <c r="AI51" s="9">
        <f t="shared" si="6"/>
        <v>48</v>
      </c>
      <c r="AJ51" s="19">
        <f>-MIN(AB51,AD51,AF51,AH51)</f>
        <v>0</v>
      </c>
      <c r="AK51" s="19">
        <f t="shared" si="7"/>
        <v>48</v>
      </c>
      <c r="AL51" s="6"/>
    </row>
    <row r="52" spans="1:38" x14ac:dyDescent="0.35">
      <c r="A52" s="5">
        <v>47</v>
      </c>
      <c r="B52" s="36" t="s">
        <v>244</v>
      </c>
      <c r="C52" s="18">
        <v>0</v>
      </c>
      <c r="D52" s="5">
        <v>0</v>
      </c>
      <c r="E52" s="5"/>
      <c r="F52" s="5">
        <v>0</v>
      </c>
      <c r="G52" s="5">
        <v>0</v>
      </c>
      <c r="H52" s="5"/>
      <c r="I52" s="18">
        <v>0</v>
      </c>
      <c r="J52" s="18">
        <v>0</v>
      </c>
      <c r="K52" s="5"/>
      <c r="L52" s="18">
        <v>0</v>
      </c>
      <c r="M52" s="18">
        <v>0</v>
      </c>
      <c r="N52" s="5"/>
      <c r="O52" s="18">
        <v>0</v>
      </c>
      <c r="P52" s="18">
        <v>0</v>
      </c>
      <c r="Q52" s="5"/>
      <c r="R52" s="18">
        <v>0</v>
      </c>
      <c r="S52" s="18">
        <v>0</v>
      </c>
      <c r="T52" s="5"/>
      <c r="U52" s="11">
        <f t="shared" si="5"/>
        <v>0</v>
      </c>
      <c r="V52" s="19">
        <f>+C52+F52+I52+L52+O52+R52</f>
        <v>0</v>
      </c>
      <c r="W52" s="16"/>
      <c r="X52" s="54">
        <v>0</v>
      </c>
      <c r="Y52" s="14">
        <v>0</v>
      </c>
      <c r="Z52" s="14"/>
      <c r="AA52" s="14">
        <v>10</v>
      </c>
      <c r="AB52" s="14">
        <v>0</v>
      </c>
      <c r="AC52" s="14">
        <v>10</v>
      </c>
      <c r="AD52" s="14">
        <v>5</v>
      </c>
      <c r="AE52" s="14">
        <v>10</v>
      </c>
      <c r="AF52" s="17">
        <v>0</v>
      </c>
      <c r="AG52" s="14">
        <v>10</v>
      </c>
      <c r="AH52" s="14">
        <v>0</v>
      </c>
      <c r="AI52" s="9">
        <f t="shared" si="6"/>
        <v>45</v>
      </c>
      <c r="AJ52" s="19">
        <f>-MIN(AB52,AD52,AF52,AH52)</f>
        <v>0</v>
      </c>
      <c r="AK52" s="19">
        <f t="shared" si="7"/>
        <v>45</v>
      </c>
      <c r="AL52" s="6"/>
    </row>
    <row r="53" spans="1:38" x14ac:dyDescent="0.35">
      <c r="A53" s="5">
        <v>48</v>
      </c>
      <c r="B53" s="36" t="s">
        <v>128</v>
      </c>
      <c r="C53" s="18">
        <v>0</v>
      </c>
      <c r="D53" s="5">
        <v>0</v>
      </c>
      <c r="E53" s="5"/>
      <c r="F53" s="5">
        <v>0</v>
      </c>
      <c r="G53" s="5">
        <v>0</v>
      </c>
      <c r="H53" s="5"/>
      <c r="I53" s="5">
        <v>10</v>
      </c>
      <c r="J53" s="18">
        <v>25</v>
      </c>
      <c r="K53" s="5"/>
      <c r="L53" s="18">
        <v>10</v>
      </c>
      <c r="M53" s="18">
        <v>1</v>
      </c>
      <c r="N53" s="5"/>
      <c r="O53" s="18">
        <v>0</v>
      </c>
      <c r="P53" s="18">
        <v>0</v>
      </c>
      <c r="Q53" s="5"/>
      <c r="R53" s="18">
        <v>10</v>
      </c>
      <c r="S53" s="18">
        <v>20</v>
      </c>
      <c r="T53" s="5"/>
      <c r="U53" s="11">
        <f t="shared" si="5"/>
        <v>76</v>
      </c>
      <c r="V53" s="19">
        <f>+C53+F53+I53+L53+O53+R53+12</f>
        <v>42</v>
      </c>
      <c r="W53" s="16"/>
      <c r="X53" s="54">
        <v>0</v>
      </c>
      <c r="Y53" s="14">
        <v>0</v>
      </c>
      <c r="Z53" s="14"/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7">
        <v>0</v>
      </c>
      <c r="AG53" s="14">
        <v>0</v>
      </c>
      <c r="AH53" s="14">
        <v>0</v>
      </c>
      <c r="AI53" s="9">
        <f t="shared" si="6"/>
        <v>42</v>
      </c>
      <c r="AJ53" s="19">
        <v>0</v>
      </c>
      <c r="AK53" s="19">
        <f t="shared" si="7"/>
        <v>42</v>
      </c>
      <c r="AL53" s="6"/>
    </row>
    <row r="54" spans="1:38" x14ac:dyDescent="0.35">
      <c r="A54" s="5">
        <v>49</v>
      </c>
      <c r="B54" s="36" t="s">
        <v>241</v>
      </c>
      <c r="C54" s="18">
        <v>0</v>
      </c>
      <c r="D54" s="5">
        <v>0</v>
      </c>
      <c r="E54" s="5"/>
      <c r="F54" s="5">
        <v>0</v>
      </c>
      <c r="G54" s="5">
        <v>0</v>
      </c>
      <c r="H54" s="5"/>
      <c r="I54" s="18">
        <v>0</v>
      </c>
      <c r="J54" s="18">
        <v>0</v>
      </c>
      <c r="K54" s="5"/>
      <c r="L54" s="18">
        <v>0</v>
      </c>
      <c r="M54" s="18">
        <v>0</v>
      </c>
      <c r="N54" s="5"/>
      <c r="O54" s="18">
        <v>0</v>
      </c>
      <c r="P54" s="18">
        <v>0</v>
      </c>
      <c r="Q54" s="5"/>
      <c r="R54" s="18">
        <v>0</v>
      </c>
      <c r="S54" s="18">
        <v>0</v>
      </c>
      <c r="T54" s="5"/>
      <c r="U54" s="11">
        <f t="shared" si="5"/>
        <v>0</v>
      </c>
      <c r="V54" s="19">
        <f>+C54+F54+I54+L54+O54+R54</f>
        <v>0</v>
      </c>
      <c r="W54" s="16"/>
      <c r="X54" s="54">
        <v>0</v>
      </c>
      <c r="Y54" s="14">
        <v>0</v>
      </c>
      <c r="Z54" s="14"/>
      <c r="AA54" s="14">
        <v>10</v>
      </c>
      <c r="AB54" s="14">
        <v>2</v>
      </c>
      <c r="AC54" s="14">
        <v>10</v>
      </c>
      <c r="AD54" s="14">
        <v>0</v>
      </c>
      <c r="AE54" s="14">
        <v>10</v>
      </c>
      <c r="AF54" s="17">
        <v>0</v>
      </c>
      <c r="AG54" s="14">
        <v>10</v>
      </c>
      <c r="AH54" s="14">
        <v>0</v>
      </c>
      <c r="AI54" s="9">
        <f t="shared" si="6"/>
        <v>42</v>
      </c>
      <c r="AJ54" s="19">
        <f>-MIN(AB54,AD54,AF54,AH54)</f>
        <v>0</v>
      </c>
      <c r="AK54" s="19">
        <f t="shared" si="7"/>
        <v>42</v>
      </c>
      <c r="AL54" s="6"/>
    </row>
    <row r="55" spans="1:38" x14ac:dyDescent="0.35">
      <c r="A55" s="5">
        <v>50</v>
      </c>
      <c r="B55" s="13" t="s">
        <v>29</v>
      </c>
      <c r="C55" s="5">
        <v>10</v>
      </c>
      <c r="D55" s="5">
        <v>10</v>
      </c>
      <c r="E55" s="5"/>
      <c r="F55" s="5">
        <v>0</v>
      </c>
      <c r="G55" s="5">
        <v>0</v>
      </c>
      <c r="H55" s="5"/>
      <c r="I55" s="18">
        <v>10</v>
      </c>
      <c r="J55" s="18">
        <v>0</v>
      </c>
      <c r="K55" s="5"/>
      <c r="L55" s="18">
        <v>10</v>
      </c>
      <c r="M55" s="18">
        <v>0</v>
      </c>
      <c r="N55" s="5"/>
      <c r="O55" s="18">
        <v>0</v>
      </c>
      <c r="P55" s="18">
        <v>0</v>
      </c>
      <c r="Q55" s="5"/>
      <c r="R55" s="18">
        <v>10</v>
      </c>
      <c r="S55" s="18">
        <v>6</v>
      </c>
      <c r="T55" s="5"/>
      <c r="U55" s="11">
        <f t="shared" si="5"/>
        <v>56</v>
      </c>
      <c r="V55" s="19">
        <f>+C55+F55+I55+L55+O55+R55+1</f>
        <v>41</v>
      </c>
      <c r="W55" s="16"/>
      <c r="X55" s="54">
        <v>0</v>
      </c>
      <c r="Y55" s="14">
        <v>0</v>
      </c>
      <c r="Z55" s="14"/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7">
        <v>0</v>
      </c>
      <c r="AG55" s="14">
        <v>0</v>
      </c>
      <c r="AH55" s="14">
        <v>0</v>
      </c>
      <c r="AI55" s="9">
        <f t="shared" si="6"/>
        <v>41</v>
      </c>
      <c r="AJ55" s="19">
        <v>0</v>
      </c>
      <c r="AK55" s="19">
        <f t="shared" si="7"/>
        <v>41</v>
      </c>
      <c r="AL55" s="6"/>
    </row>
    <row r="56" spans="1:38" x14ac:dyDescent="0.35">
      <c r="A56" s="5">
        <v>51</v>
      </c>
      <c r="B56" s="36" t="s">
        <v>112</v>
      </c>
      <c r="C56" s="18">
        <v>0</v>
      </c>
      <c r="D56" s="5">
        <v>0</v>
      </c>
      <c r="E56" s="5"/>
      <c r="F56" s="5">
        <v>10</v>
      </c>
      <c r="G56" s="5">
        <v>0</v>
      </c>
      <c r="H56" s="5"/>
      <c r="I56" s="18">
        <v>10</v>
      </c>
      <c r="J56" s="18">
        <v>0</v>
      </c>
      <c r="K56" s="5"/>
      <c r="L56" s="18">
        <v>10</v>
      </c>
      <c r="M56" s="18">
        <v>0</v>
      </c>
      <c r="N56" s="5"/>
      <c r="O56" s="18">
        <v>10</v>
      </c>
      <c r="P56" s="18">
        <v>0</v>
      </c>
      <c r="Q56" s="5"/>
      <c r="R56" s="18">
        <v>0</v>
      </c>
      <c r="S56" s="18">
        <v>0</v>
      </c>
      <c r="T56" s="5"/>
      <c r="U56" s="11">
        <f t="shared" si="5"/>
        <v>40</v>
      </c>
      <c r="V56" s="19">
        <f>+C56+F56+I56+L56+O56+R56+1</f>
        <v>41</v>
      </c>
      <c r="W56" s="16"/>
      <c r="X56" s="54">
        <v>0</v>
      </c>
      <c r="Y56" s="14">
        <v>0</v>
      </c>
      <c r="Z56" s="14"/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7">
        <v>0</v>
      </c>
      <c r="AG56" s="14">
        <v>0</v>
      </c>
      <c r="AH56" s="14">
        <v>0</v>
      </c>
      <c r="AI56" s="9">
        <f t="shared" si="6"/>
        <v>41</v>
      </c>
      <c r="AJ56" s="19">
        <v>0</v>
      </c>
      <c r="AK56" s="19">
        <f t="shared" si="7"/>
        <v>41</v>
      </c>
      <c r="AL56" s="6"/>
    </row>
    <row r="57" spans="1:38" x14ac:dyDescent="0.35">
      <c r="A57" s="5">
        <v>52</v>
      </c>
      <c r="B57" s="36" t="s">
        <v>184</v>
      </c>
      <c r="C57" s="18">
        <v>0</v>
      </c>
      <c r="D57" s="5">
        <v>0</v>
      </c>
      <c r="E57" s="5"/>
      <c r="F57" s="5">
        <v>0</v>
      </c>
      <c r="G57" s="5">
        <v>0</v>
      </c>
      <c r="H57" s="5"/>
      <c r="I57" s="5">
        <v>0</v>
      </c>
      <c r="J57" s="18">
        <v>0</v>
      </c>
      <c r="K57" s="5"/>
      <c r="L57" s="5">
        <v>10</v>
      </c>
      <c r="M57" s="18">
        <v>0</v>
      </c>
      <c r="N57" s="5"/>
      <c r="O57" s="18">
        <v>10</v>
      </c>
      <c r="P57" s="18">
        <v>1</v>
      </c>
      <c r="Q57" s="5"/>
      <c r="R57" s="18">
        <v>10</v>
      </c>
      <c r="S57" s="18">
        <v>1</v>
      </c>
      <c r="T57" s="5"/>
      <c r="U57" s="11">
        <f t="shared" si="5"/>
        <v>32</v>
      </c>
      <c r="V57" s="19">
        <f>+C57+F57+I57+L57+O57+R57+1</f>
        <v>31</v>
      </c>
      <c r="W57" s="16"/>
      <c r="X57" s="54">
        <v>10</v>
      </c>
      <c r="Y57" s="14">
        <v>0</v>
      </c>
      <c r="Z57" s="14"/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7">
        <v>0</v>
      </c>
      <c r="AG57" s="14">
        <v>0</v>
      </c>
      <c r="AH57" s="14">
        <v>0</v>
      </c>
      <c r="AI57" s="9">
        <f t="shared" si="6"/>
        <v>41</v>
      </c>
      <c r="AJ57" s="19">
        <v>0</v>
      </c>
      <c r="AK57" s="19">
        <f t="shared" si="7"/>
        <v>41</v>
      </c>
      <c r="AL57" s="6"/>
    </row>
    <row r="58" spans="1:38" x14ac:dyDescent="0.35">
      <c r="A58" s="5">
        <v>53</v>
      </c>
      <c r="B58" s="36" t="s">
        <v>245</v>
      </c>
      <c r="C58" s="18">
        <v>0</v>
      </c>
      <c r="D58" s="5">
        <v>0</v>
      </c>
      <c r="E58" s="5"/>
      <c r="F58" s="5">
        <v>0</v>
      </c>
      <c r="G58" s="5">
        <v>0</v>
      </c>
      <c r="H58" s="5"/>
      <c r="I58" s="18">
        <v>0</v>
      </c>
      <c r="J58" s="18">
        <v>0</v>
      </c>
      <c r="K58" s="5"/>
      <c r="L58" s="18">
        <v>0</v>
      </c>
      <c r="M58" s="18">
        <v>0</v>
      </c>
      <c r="N58" s="5"/>
      <c r="O58" s="18">
        <v>0</v>
      </c>
      <c r="P58" s="18">
        <v>0</v>
      </c>
      <c r="Q58" s="5"/>
      <c r="R58" s="18">
        <v>0</v>
      </c>
      <c r="S58" s="18">
        <v>0</v>
      </c>
      <c r="T58" s="5"/>
      <c r="U58" s="11">
        <f t="shared" si="5"/>
        <v>0</v>
      </c>
      <c r="V58" s="19">
        <f t="shared" ref="V58:V73" si="9">+C58+F58+I58+L58+O58+R58</f>
        <v>0</v>
      </c>
      <c r="W58" s="16"/>
      <c r="X58" s="54">
        <v>0</v>
      </c>
      <c r="Y58" s="14">
        <v>0</v>
      </c>
      <c r="Z58" s="14"/>
      <c r="AA58" s="14">
        <v>10</v>
      </c>
      <c r="AB58" s="14">
        <v>0</v>
      </c>
      <c r="AC58" s="14">
        <v>10</v>
      </c>
      <c r="AD58" s="14">
        <v>0</v>
      </c>
      <c r="AE58" s="14">
        <v>10</v>
      </c>
      <c r="AF58" s="17">
        <v>1</v>
      </c>
      <c r="AG58" s="14">
        <v>10</v>
      </c>
      <c r="AH58" s="14">
        <v>0</v>
      </c>
      <c r="AI58" s="9">
        <f t="shared" si="6"/>
        <v>41</v>
      </c>
      <c r="AJ58" s="19">
        <f t="shared" ref="AJ58:AJ73" si="10">-MIN(AB58,AD58,AF58,AH58)</f>
        <v>0</v>
      </c>
      <c r="AK58" s="19">
        <f t="shared" si="7"/>
        <v>41</v>
      </c>
      <c r="AL58" s="6"/>
    </row>
    <row r="59" spans="1:38" x14ac:dyDescent="0.35">
      <c r="A59" s="5">
        <v>54</v>
      </c>
      <c r="B59" s="36" t="s">
        <v>251</v>
      </c>
      <c r="C59" s="18">
        <v>0</v>
      </c>
      <c r="D59" s="5">
        <v>0</v>
      </c>
      <c r="E59" s="5"/>
      <c r="F59" s="5">
        <v>0</v>
      </c>
      <c r="G59" s="5">
        <v>0</v>
      </c>
      <c r="H59" s="5"/>
      <c r="I59" s="18">
        <v>0</v>
      </c>
      <c r="J59" s="18">
        <v>0</v>
      </c>
      <c r="K59" s="5"/>
      <c r="L59" s="18">
        <v>0</v>
      </c>
      <c r="M59" s="18">
        <v>0</v>
      </c>
      <c r="N59" s="5"/>
      <c r="O59" s="18">
        <v>0</v>
      </c>
      <c r="P59" s="18">
        <v>0</v>
      </c>
      <c r="Q59" s="5"/>
      <c r="R59" s="18">
        <v>0</v>
      </c>
      <c r="S59" s="18">
        <v>0</v>
      </c>
      <c r="T59" s="5"/>
      <c r="U59" s="11">
        <f t="shared" si="5"/>
        <v>0</v>
      </c>
      <c r="V59" s="19">
        <f t="shared" si="9"/>
        <v>0</v>
      </c>
      <c r="W59" s="16"/>
      <c r="X59" s="54">
        <v>0</v>
      </c>
      <c r="Y59" s="14">
        <v>0</v>
      </c>
      <c r="Z59" s="14"/>
      <c r="AA59" s="14">
        <v>10</v>
      </c>
      <c r="AB59" s="14">
        <v>0</v>
      </c>
      <c r="AC59" s="14">
        <v>10</v>
      </c>
      <c r="AD59" s="14">
        <v>0</v>
      </c>
      <c r="AE59" s="14">
        <v>10</v>
      </c>
      <c r="AF59" s="17">
        <v>0</v>
      </c>
      <c r="AG59" s="14">
        <v>10</v>
      </c>
      <c r="AH59" s="14">
        <v>0</v>
      </c>
      <c r="AI59" s="9">
        <f t="shared" si="6"/>
        <v>40</v>
      </c>
      <c r="AJ59" s="19">
        <f t="shared" si="10"/>
        <v>0</v>
      </c>
      <c r="AK59" s="19">
        <f t="shared" si="7"/>
        <v>40</v>
      </c>
      <c r="AL59" s="6"/>
    </row>
    <row r="60" spans="1:38" x14ac:dyDescent="0.35">
      <c r="A60" s="5">
        <v>55</v>
      </c>
      <c r="B60" s="36" t="s">
        <v>252</v>
      </c>
      <c r="C60" s="18">
        <v>0</v>
      </c>
      <c r="D60" s="5">
        <v>0</v>
      </c>
      <c r="E60" s="5"/>
      <c r="F60" s="5">
        <v>0</v>
      </c>
      <c r="G60" s="5">
        <v>0</v>
      </c>
      <c r="H60" s="5"/>
      <c r="I60" s="18">
        <v>0</v>
      </c>
      <c r="J60" s="18">
        <v>0</v>
      </c>
      <c r="K60" s="5"/>
      <c r="L60" s="18">
        <v>0</v>
      </c>
      <c r="M60" s="18">
        <v>0</v>
      </c>
      <c r="N60" s="5"/>
      <c r="O60" s="18">
        <v>0</v>
      </c>
      <c r="P60" s="18">
        <v>0</v>
      </c>
      <c r="Q60" s="5"/>
      <c r="R60" s="18">
        <v>0</v>
      </c>
      <c r="S60" s="18">
        <v>0</v>
      </c>
      <c r="T60" s="5"/>
      <c r="U60" s="11">
        <f t="shared" si="5"/>
        <v>0</v>
      </c>
      <c r="V60" s="19">
        <f t="shared" si="9"/>
        <v>0</v>
      </c>
      <c r="W60" s="16"/>
      <c r="X60" s="54">
        <v>0</v>
      </c>
      <c r="Y60" s="14">
        <v>0</v>
      </c>
      <c r="Z60" s="14"/>
      <c r="AA60" s="14">
        <v>10</v>
      </c>
      <c r="AB60" s="14">
        <v>0</v>
      </c>
      <c r="AC60" s="14">
        <v>10</v>
      </c>
      <c r="AD60" s="14">
        <v>0</v>
      </c>
      <c r="AE60" s="14">
        <v>10</v>
      </c>
      <c r="AF60" s="17">
        <v>0</v>
      </c>
      <c r="AG60" s="14">
        <v>10</v>
      </c>
      <c r="AH60" s="14">
        <v>0</v>
      </c>
      <c r="AI60" s="9">
        <f t="shared" si="6"/>
        <v>40</v>
      </c>
      <c r="AJ60" s="19">
        <f t="shared" si="10"/>
        <v>0</v>
      </c>
      <c r="AK60" s="19">
        <f t="shared" si="7"/>
        <v>40</v>
      </c>
      <c r="AL60" s="6"/>
    </row>
    <row r="61" spans="1:38" x14ac:dyDescent="0.35">
      <c r="A61" s="5">
        <v>56</v>
      </c>
      <c r="B61" s="36" t="s">
        <v>197</v>
      </c>
      <c r="C61" s="18">
        <v>0</v>
      </c>
      <c r="D61" s="5">
        <v>0</v>
      </c>
      <c r="E61" s="5"/>
      <c r="F61" s="5">
        <v>0</v>
      </c>
      <c r="G61" s="5">
        <v>0</v>
      </c>
      <c r="H61" s="5"/>
      <c r="I61" s="18">
        <v>0</v>
      </c>
      <c r="J61" s="18">
        <v>0</v>
      </c>
      <c r="K61" s="5"/>
      <c r="L61" s="18">
        <v>0</v>
      </c>
      <c r="M61" s="18">
        <v>0</v>
      </c>
      <c r="N61" s="5"/>
      <c r="O61" s="18">
        <v>0</v>
      </c>
      <c r="P61" s="18">
        <v>0</v>
      </c>
      <c r="Q61" s="5"/>
      <c r="R61" s="18">
        <v>0</v>
      </c>
      <c r="S61" s="18">
        <v>0</v>
      </c>
      <c r="T61" s="5"/>
      <c r="U61" s="11">
        <f t="shared" si="5"/>
        <v>0</v>
      </c>
      <c r="V61" s="19">
        <f t="shared" si="9"/>
        <v>0</v>
      </c>
      <c r="W61" s="16"/>
      <c r="X61" s="54">
        <v>0</v>
      </c>
      <c r="Y61" s="14">
        <v>0</v>
      </c>
      <c r="Z61" s="14"/>
      <c r="AA61" s="14">
        <v>10</v>
      </c>
      <c r="AB61" s="14">
        <v>0</v>
      </c>
      <c r="AC61" s="14">
        <v>10</v>
      </c>
      <c r="AD61" s="14">
        <v>0</v>
      </c>
      <c r="AE61" s="14">
        <v>10</v>
      </c>
      <c r="AF61" s="17">
        <v>0</v>
      </c>
      <c r="AG61" s="14">
        <v>10</v>
      </c>
      <c r="AH61" s="14">
        <v>0</v>
      </c>
      <c r="AI61" s="9">
        <f t="shared" si="6"/>
        <v>40</v>
      </c>
      <c r="AJ61" s="19">
        <f t="shared" si="10"/>
        <v>0</v>
      </c>
      <c r="AK61" s="19">
        <f t="shared" si="7"/>
        <v>40</v>
      </c>
      <c r="AL61" s="6"/>
    </row>
    <row r="62" spans="1:38" x14ac:dyDescent="0.35">
      <c r="A62" s="5">
        <v>57</v>
      </c>
      <c r="B62" s="36" t="s">
        <v>253</v>
      </c>
      <c r="C62" s="18">
        <v>0</v>
      </c>
      <c r="D62" s="5">
        <v>0</v>
      </c>
      <c r="E62" s="5"/>
      <c r="F62" s="5">
        <v>0</v>
      </c>
      <c r="G62" s="5">
        <v>0</v>
      </c>
      <c r="H62" s="5"/>
      <c r="I62" s="18">
        <v>0</v>
      </c>
      <c r="J62" s="18">
        <v>0</v>
      </c>
      <c r="K62" s="5"/>
      <c r="L62" s="18">
        <v>0</v>
      </c>
      <c r="M62" s="18">
        <v>0</v>
      </c>
      <c r="N62" s="5"/>
      <c r="O62" s="18">
        <v>0</v>
      </c>
      <c r="P62" s="18">
        <v>0</v>
      </c>
      <c r="Q62" s="5"/>
      <c r="R62" s="18">
        <v>0</v>
      </c>
      <c r="S62" s="18">
        <v>0</v>
      </c>
      <c r="T62" s="5"/>
      <c r="U62" s="11">
        <f t="shared" si="5"/>
        <v>0</v>
      </c>
      <c r="V62" s="19">
        <f t="shared" si="9"/>
        <v>0</v>
      </c>
      <c r="W62" s="16"/>
      <c r="X62" s="54">
        <v>0</v>
      </c>
      <c r="Y62" s="14">
        <v>0</v>
      </c>
      <c r="Z62" s="14"/>
      <c r="AA62" s="14">
        <v>10</v>
      </c>
      <c r="AB62" s="14">
        <v>0</v>
      </c>
      <c r="AC62" s="14">
        <v>10</v>
      </c>
      <c r="AD62" s="14">
        <v>0</v>
      </c>
      <c r="AE62" s="14">
        <v>10</v>
      </c>
      <c r="AF62" s="17">
        <v>0</v>
      </c>
      <c r="AG62" s="14">
        <v>10</v>
      </c>
      <c r="AH62" s="14">
        <v>0</v>
      </c>
      <c r="AI62" s="9">
        <f t="shared" si="6"/>
        <v>40</v>
      </c>
      <c r="AJ62" s="19">
        <f t="shared" si="10"/>
        <v>0</v>
      </c>
      <c r="AK62" s="19">
        <f t="shared" si="7"/>
        <v>40</v>
      </c>
      <c r="AL62" s="6"/>
    </row>
    <row r="63" spans="1:38" x14ac:dyDescent="0.35">
      <c r="A63" s="5">
        <v>58</v>
      </c>
      <c r="B63" s="36" t="s">
        <v>255</v>
      </c>
      <c r="C63" s="18">
        <v>0</v>
      </c>
      <c r="D63" s="5">
        <v>0</v>
      </c>
      <c r="E63" s="5"/>
      <c r="F63" s="5">
        <v>0</v>
      </c>
      <c r="G63" s="5">
        <v>0</v>
      </c>
      <c r="H63" s="5"/>
      <c r="I63" s="18">
        <v>0</v>
      </c>
      <c r="J63" s="18">
        <v>0</v>
      </c>
      <c r="K63" s="5"/>
      <c r="L63" s="18">
        <v>0</v>
      </c>
      <c r="M63" s="18">
        <v>0</v>
      </c>
      <c r="N63" s="5"/>
      <c r="O63" s="18">
        <v>0</v>
      </c>
      <c r="P63" s="18">
        <v>0</v>
      </c>
      <c r="Q63" s="5"/>
      <c r="R63" s="18">
        <v>0</v>
      </c>
      <c r="S63" s="18">
        <v>0</v>
      </c>
      <c r="T63" s="5"/>
      <c r="U63" s="11">
        <f t="shared" si="5"/>
        <v>0</v>
      </c>
      <c r="V63" s="19">
        <f t="shared" si="9"/>
        <v>0</v>
      </c>
      <c r="W63" s="16"/>
      <c r="X63" s="54">
        <v>0</v>
      </c>
      <c r="Y63" s="14">
        <v>0</v>
      </c>
      <c r="Z63" s="14"/>
      <c r="AA63" s="14">
        <v>10</v>
      </c>
      <c r="AB63" s="14">
        <v>0</v>
      </c>
      <c r="AC63" s="14">
        <v>10</v>
      </c>
      <c r="AD63" s="14">
        <v>0</v>
      </c>
      <c r="AE63" s="14">
        <v>10</v>
      </c>
      <c r="AF63" s="17">
        <v>0</v>
      </c>
      <c r="AG63" s="14">
        <v>10</v>
      </c>
      <c r="AH63" s="14">
        <v>0</v>
      </c>
      <c r="AI63" s="9">
        <f t="shared" si="6"/>
        <v>40</v>
      </c>
      <c r="AJ63" s="19">
        <f t="shared" si="10"/>
        <v>0</v>
      </c>
      <c r="AK63" s="19">
        <f t="shared" si="7"/>
        <v>40</v>
      </c>
      <c r="AL63" s="6"/>
    </row>
    <row r="64" spans="1:38" x14ac:dyDescent="0.35">
      <c r="A64" s="5">
        <v>59</v>
      </c>
      <c r="B64" s="36" t="s">
        <v>256</v>
      </c>
      <c r="C64" s="18">
        <v>0</v>
      </c>
      <c r="D64" s="5">
        <v>0</v>
      </c>
      <c r="E64" s="5"/>
      <c r="F64" s="5">
        <v>0</v>
      </c>
      <c r="G64" s="5">
        <v>0</v>
      </c>
      <c r="H64" s="5"/>
      <c r="I64" s="18">
        <v>0</v>
      </c>
      <c r="J64" s="18">
        <v>0</v>
      </c>
      <c r="K64" s="5"/>
      <c r="L64" s="18">
        <v>0</v>
      </c>
      <c r="M64" s="18">
        <v>0</v>
      </c>
      <c r="N64" s="5"/>
      <c r="O64" s="18">
        <v>0</v>
      </c>
      <c r="P64" s="18">
        <v>0</v>
      </c>
      <c r="Q64" s="5"/>
      <c r="R64" s="18">
        <v>0</v>
      </c>
      <c r="S64" s="18">
        <v>0</v>
      </c>
      <c r="T64" s="5"/>
      <c r="U64" s="11">
        <f t="shared" si="5"/>
        <v>0</v>
      </c>
      <c r="V64" s="19">
        <f t="shared" si="9"/>
        <v>0</v>
      </c>
      <c r="W64" s="16"/>
      <c r="X64" s="54">
        <v>0</v>
      </c>
      <c r="Y64" s="14">
        <v>0</v>
      </c>
      <c r="Z64" s="14"/>
      <c r="AA64" s="14">
        <v>10</v>
      </c>
      <c r="AB64" s="14">
        <v>0</v>
      </c>
      <c r="AC64" s="14">
        <v>10</v>
      </c>
      <c r="AD64" s="14">
        <v>0</v>
      </c>
      <c r="AE64" s="14">
        <v>10</v>
      </c>
      <c r="AF64" s="17">
        <v>0</v>
      </c>
      <c r="AG64" s="14">
        <v>10</v>
      </c>
      <c r="AH64" s="14">
        <v>0</v>
      </c>
      <c r="AI64" s="9">
        <f t="shared" si="6"/>
        <v>40</v>
      </c>
      <c r="AJ64" s="19">
        <f t="shared" si="10"/>
        <v>0</v>
      </c>
      <c r="AK64" s="19">
        <f t="shared" si="7"/>
        <v>40</v>
      </c>
      <c r="AL64" s="6"/>
    </row>
    <row r="65" spans="1:38" x14ac:dyDescent="0.35">
      <c r="A65" s="5">
        <v>60</v>
      </c>
      <c r="B65" s="36" t="s">
        <v>257</v>
      </c>
      <c r="C65" s="18">
        <v>0</v>
      </c>
      <c r="D65" s="5">
        <v>0</v>
      </c>
      <c r="E65" s="5"/>
      <c r="F65" s="5">
        <v>0</v>
      </c>
      <c r="G65" s="5">
        <v>0</v>
      </c>
      <c r="H65" s="5"/>
      <c r="I65" s="18">
        <v>0</v>
      </c>
      <c r="J65" s="18">
        <v>0</v>
      </c>
      <c r="K65" s="5"/>
      <c r="L65" s="18">
        <v>0</v>
      </c>
      <c r="M65" s="18">
        <v>0</v>
      </c>
      <c r="N65" s="5"/>
      <c r="O65" s="18">
        <v>0</v>
      </c>
      <c r="P65" s="18">
        <v>0</v>
      </c>
      <c r="Q65" s="5"/>
      <c r="R65" s="18">
        <v>0</v>
      </c>
      <c r="S65" s="18">
        <v>0</v>
      </c>
      <c r="T65" s="5"/>
      <c r="U65" s="11">
        <f t="shared" si="5"/>
        <v>0</v>
      </c>
      <c r="V65" s="19">
        <f t="shared" si="9"/>
        <v>0</v>
      </c>
      <c r="W65" s="16"/>
      <c r="X65" s="54">
        <v>0</v>
      </c>
      <c r="Y65" s="14">
        <v>0</v>
      </c>
      <c r="Z65" s="14"/>
      <c r="AA65" s="14">
        <v>10</v>
      </c>
      <c r="AB65" s="14">
        <v>0</v>
      </c>
      <c r="AC65" s="14">
        <v>10</v>
      </c>
      <c r="AD65" s="14">
        <v>0</v>
      </c>
      <c r="AE65" s="14">
        <v>10</v>
      </c>
      <c r="AF65" s="17">
        <v>0</v>
      </c>
      <c r="AG65" s="14">
        <v>10</v>
      </c>
      <c r="AH65" s="14">
        <v>0</v>
      </c>
      <c r="AI65" s="9">
        <f t="shared" si="6"/>
        <v>40</v>
      </c>
      <c r="AJ65" s="19">
        <f t="shared" si="10"/>
        <v>0</v>
      </c>
      <c r="AK65" s="19">
        <f t="shared" si="7"/>
        <v>40</v>
      </c>
      <c r="AL65" s="6"/>
    </row>
    <row r="66" spans="1:38" x14ac:dyDescent="0.35">
      <c r="A66" s="5">
        <v>61</v>
      </c>
      <c r="B66" s="36" t="s">
        <v>258</v>
      </c>
      <c r="C66" s="18">
        <v>0</v>
      </c>
      <c r="D66" s="5">
        <v>0</v>
      </c>
      <c r="E66" s="5"/>
      <c r="F66" s="5">
        <v>0</v>
      </c>
      <c r="G66" s="5">
        <v>0</v>
      </c>
      <c r="H66" s="5"/>
      <c r="I66" s="18">
        <v>0</v>
      </c>
      <c r="J66" s="18">
        <v>0</v>
      </c>
      <c r="K66" s="5"/>
      <c r="L66" s="18">
        <v>0</v>
      </c>
      <c r="M66" s="18">
        <v>0</v>
      </c>
      <c r="N66" s="5"/>
      <c r="O66" s="18">
        <v>0</v>
      </c>
      <c r="P66" s="18">
        <v>0</v>
      </c>
      <c r="Q66" s="5"/>
      <c r="R66" s="18">
        <v>0</v>
      </c>
      <c r="S66" s="18">
        <v>0</v>
      </c>
      <c r="T66" s="5"/>
      <c r="U66" s="11">
        <f t="shared" si="5"/>
        <v>0</v>
      </c>
      <c r="V66" s="19">
        <f t="shared" si="9"/>
        <v>0</v>
      </c>
      <c r="W66" s="16"/>
      <c r="X66" s="54">
        <v>0</v>
      </c>
      <c r="Y66" s="14">
        <v>0</v>
      </c>
      <c r="Z66" s="14"/>
      <c r="AA66" s="14">
        <v>10</v>
      </c>
      <c r="AB66" s="14">
        <v>0</v>
      </c>
      <c r="AC66" s="14">
        <v>10</v>
      </c>
      <c r="AD66" s="14">
        <v>0</v>
      </c>
      <c r="AE66" s="14">
        <v>10</v>
      </c>
      <c r="AF66" s="17">
        <v>0</v>
      </c>
      <c r="AG66" s="14">
        <v>10</v>
      </c>
      <c r="AH66" s="14">
        <v>0</v>
      </c>
      <c r="AI66" s="9">
        <f t="shared" si="6"/>
        <v>40</v>
      </c>
      <c r="AJ66" s="19">
        <f t="shared" si="10"/>
        <v>0</v>
      </c>
      <c r="AK66" s="19">
        <f t="shared" si="7"/>
        <v>40</v>
      </c>
      <c r="AL66" s="6"/>
    </row>
    <row r="67" spans="1:38" x14ac:dyDescent="0.35">
      <c r="A67" s="5">
        <v>62</v>
      </c>
      <c r="B67" s="36" t="s">
        <v>259</v>
      </c>
      <c r="C67" s="18">
        <v>0</v>
      </c>
      <c r="D67" s="5">
        <v>0</v>
      </c>
      <c r="E67" s="5"/>
      <c r="F67" s="5">
        <v>0</v>
      </c>
      <c r="G67" s="5">
        <v>0</v>
      </c>
      <c r="H67" s="5"/>
      <c r="I67" s="18">
        <v>0</v>
      </c>
      <c r="J67" s="18">
        <v>0</v>
      </c>
      <c r="K67" s="5"/>
      <c r="L67" s="18">
        <v>0</v>
      </c>
      <c r="M67" s="18">
        <v>0</v>
      </c>
      <c r="N67" s="5"/>
      <c r="O67" s="18">
        <v>0</v>
      </c>
      <c r="P67" s="18">
        <v>0</v>
      </c>
      <c r="Q67" s="5"/>
      <c r="R67" s="18">
        <v>0</v>
      </c>
      <c r="S67" s="18">
        <v>0</v>
      </c>
      <c r="T67" s="5"/>
      <c r="U67" s="11">
        <f t="shared" si="5"/>
        <v>0</v>
      </c>
      <c r="V67" s="19">
        <f t="shared" si="9"/>
        <v>0</v>
      </c>
      <c r="W67" s="16"/>
      <c r="X67" s="54">
        <v>0</v>
      </c>
      <c r="Y67" s="14">
        <v>0</v>
      </c>
      <c r="Z67" s="14"/>
      <c r="AA67" s="14">
        <v>10</v>
      </c>
      <c r="AB67" s="14">
        <v>0</v>
      </c>
      <c r="AC67" s="14">
        <v>10</v>
      </c>
      <c r="AD67" s="14">
        <v>0</v>
      </c>
      <c r="AE67" s="14">
        <v>10</v>
      </c>
      <c r="AF67" s="17">
        <v>0</v>
      </c>
      <c r="AG67" s="14">
        <v>10</v>
      </c>
      <c r="AH67" s="14">
        <v>0</v>
      </c>
      <c r="AI67" s="9">
        <f t="shared" si="6"/>
        <v>40</v>
      </c>
      <c r="AJ67" s="19">
        <f t="shared" si="10"/>
        <v>0</v>
      </c>
      <c r="AK67" s="19">
        <f t="shared" si="7"/>
        <v>40</v>
      </c>
      <c r="AL67" s="6"/>
    </row>
    <row r="68" spans="1:38" x14ac:dyDescent="0.35">
      <c r="A68" s="5">
        <v>63</v>
      </c>
      <c r="B68" s="36" t="s">
        <v>261</v>
      </c>
      <c r="C68" s="18">
        <v>0</v>
      </c>
      <c r="D68" s="5">
        <v>0</v>
      </c>
      <c r="E68" s="5"/>
      <c r="F68" s="5">
        <v>0</v>
      </c>
      <c r="G68" s="5">
        <v>0</v>
      </c>
      <c r="H68" s="5"/>
      <c r="I68" s="18">
        <v>0</v>
      </c>
      <c r="J68" s="18">
        <v>0</v>
      </c>
      <c r="K68" s="5"/>
      <c r="L68" s="18">
        <v>0</v>
      </c>
      <c r="M68" s="18">
        <v>0</v>
      </c>
      <c r="N68" s="5"/>
      <c r="O68" s="18">
        <v>0</v>
      </c>
      <c r="P68" s="18">
        <v>0</v>
      </c>
      <c r="Q68" s="5"/>
      <c r="R68" s="18">
        <v>0</v>
      </c>
      <c r="S68" s="18">
        <v>0</v>
      </c>
      <c r="T68" s="5"/>
      <c r="U68" s="11">
        <f t="shared" si="5"/>
        <v>0</v>
      </c>
      <c r="V68" s="19">
        <f t="shared" si="9"/>
        <v>0</v>
      </c>
      <c r="W68" s="16"/>
      <c r="X68" s="54">
        <v>0</v>
      </c>
      <c r="Y68" s="14">
        <v>0</v>
      </c>
      <c r="Z68" s="14"/>
      <c r="AA68" s="14">
        <v>10</v>
      </c>
      <c r="AB68" s="14">
        <v>0</v>
      </c>
      <c r="AC68" s="14">
        <v>10</v>
      </c>
      <c r="AD68" s="14">
        <v>0</v>
      </c>
      <c r="AE68" s="14">
        <v>10</v>
      </c>
      <c r="AF68" s="17">
        <v>0</v>
      </c>
      <c r="AG68" s="14">
        <v>10</v>
      </c>
      <c r="AH68" s="14">
        <v>0</v>
      </c>
      <c r="AI68" s="9">
        <f t="shared" si="6"/>
        <v>40</v>
      </c>
      <c r="AJ68" s="19">
        <f t="shared" si="10"/>
        <v>0</v>
      </c>
      <c r="AK68" s="19">
        <f t="shared" si="7"/>
        <v>40</v>
      </c>
      <c r="AL68" s="6"/>
    </row>
    <row r="69" spans="1:38" x14ac:dyDescent="0.35">
      <c r="A69" s="5">
        <v>64</v>
      </c>
      <c r="B69" s="36" t="s">
        <v>262</v>
      </c>
      <c r="C69" s="18">
        <v>0</v>
      </c>
      <c r="D69" s="5">
        <v>0</v>
      </c>
      <c r="E69" s="5"/>
      <c r="F69" s="5">
        <v>0</v>
      </c>
      <c r="G69" s="5">
        <v>0</v>
      </c>
      <c r="H69" s="5"/>
      <c r="I69" s="18">
        <v>0</v>
      </c>
      <c r="J69" s="18">
        <v>0</v>
      </c>
      <c r="K69" s="5"/>
      <c r="L69" s="18">
        <v>0</v>
      </c>
      <c r="M69" s="18">
        <v>0</v>
      </c>
      <c r="N69" s="5"/>
      <c r="O69" s="18">
        <v>0</v>
      </c>
      <c r="P69" s="18">
        <v>0</v>
      </c>
      <c r="Q69" s="5"/>
      <c r="R69" s="18">
        <v>0</v>
      </c>
      <c r="S69" s="18">
        <v>0</v>
      </c>
      <c r="T69" s="5"/>
      <c r="U69" s="11">
        <f t="shared" si="5"/>
        <v>0</v>
      </c>
      <c r="V69" s="19">
        <f t="shared" si="9"/>
        <v>0</v>
      </c>
      <c r="W69" s="16"/>
      <c r="X69" s="54">
        <v>0</v>
      </c>
      <c r="Y69" s="14">
        <v>0</v>
      </c>
      <c r="Z69" s="14"/>
      <c r="AA69" s="14">
        <v>10</v>
      </c>
      <c r="AB69" s="14">
        <v>0</v>
      </c>
      <c r="AC69" s="14">
        <v>10</v>
      </c>
      <c r="AD69" s="14">
        <v>0</v>
      </c>
      <c r="AE69" s="14">
        <v>10</v>
      </c>
      <c r="AF69" s="17">
        <v>0</v>
      </c>
      <c r="AG69" s="14">
        <v>10</v>
      </c>
      <c r="AH69" s="14">
        <v>0</v>
      </c>
      <c r="AI69" s="9">
        <f t="shared" si="6"/>
        <v>40</v>
      </c>
      <c r="AJ69" s="19">
        <f t="shared" si="10"/>
        <v>0</v>
      </c>
      <c r="AK69" s="19">
        <f t="shared" si="7"/>
        <v>40</v>
      </c>
      <c r="AL69" s="6"/>
    </row>
    <row r="70" spans="1:38" x14ac:dyDescent="0.35">
      <c r="A70" s="5">
        <v>65</v>
      </c>
      <c r="B70" s="36" t="s">
        <v>263</v>
      </c>
      <c r="C70" s="18">
        <v>0</v>
      </c>
      <c r="D70" s="5">
        <v>0</v>
      </c>
      <c r="E70" s="5"/>
      <c r="F70" s="5">
        <v>0</v>
      </c>
      <c r="G70" s="5">
        <v>0</v>
      </c>
      <c r="H70" s="5"/>
      <c r="I70" s="18">
        <v>0</v>
      </c>
      <c r="J70" s="18">
        <v>0</v>
      </c>
      <c r="K70" s="5"/>
      <c r="L70" s="18">
        <v>0</v>
      </c>
      <c r="M70" s="18">
        <v>0</v>
      </c>
      <c r="N70" s="5"/>
      <c r="O70" s="18">
        <v>0</v>
      </c>
      <c r="P70" s="18">
        <v>0</v>
      </c>
      <c r="Q70" s="5"/>
      <c r="R70" s="18">
        <v>0</v>
      </c>
      <c r="S70" s="18">
        <v>0</v>
      </c>
      <c r="T70" s="5"/>
      <c r="U70" s="11">
        <f t="shared" ref="U70:U101" si="11">SUM(C70:T70)</f>
        <v>0</v>
      </c>
      <c r="V70" s="19">
        <f t="shared" si="9"/>
        <v>0</v>
      </c>
      <c r="W70" s="16"/>
      <c r="X70" s="54">
        <v>0</v>
      </c>
      <c r="Y70" s="14">
        <v>0</v>
      </c>
      <c r="Z70" s="14"/>
      <c r="AA70" s="14">
        <v>10</v>
      </c>
      <c r="AB70" s="14">
        <v>0</v>
      </c>
      <c r="AC70" s="14">
        <v>10</v>
      </c>
      <c r="AD70" s="14">
        <v>0</v>
      </c>
      <c r="AE70" s="14">
        <v>10</v>
      </c>
      <c r="AF70" s="17">
        <v>0</v>
      </c>
      <c r="AG70" s="14">
        <v>10</v>
      </c>
      <c r="AH70" s="14">
        <v>0</v>
      </c>
      <c r="AI70" s="9">
        <f t="shared" ref="AI70:AI101" si="12">SUM(V70:AH70)</f>
        <v>40</v>
      </c>
      <c r="AJ70" s="19">
        <f t="shared" si="10"/>
        <v>0</v>
      </c>
      <c r="AK70" s="19">
        <f t="shared" ref="AK70:AK101" si="13">SUM(AI70:AJ70)</f>
        <v>40</v>
      </c>
      <c r="AL70" s="6"/>
    </row>
    <row r="71" spans="1:38" x14ac:dyDescent="0.35">
      <c r="A71" s="5">
        <v>66</v>
      </c>
      <c r="B71" s="36" t="s">
        <v>264</v>
      </c>
      <c r="C71" s="18">
        <v>0</v>
      </c>
      <c r="D71" s="5">
        <v>0</v>
      </c>
      <c r="E71" s="5"/>
      <c r="F71" s="5">
        <v>0</v>
      </c>
      <c r="G71" s="5">
        <v>0</v>
      </c>
      <c r="H71" s="5"/>
      <c r="I71" s="18">
        <v>0</v>
      </c>
      <c r="J71" s="18">
        <v>0</v>
      </c>
      <c r="K71" s="5"/>
      <c r="L71" s="18">
        <v>0</v>
      </c>
      <c r="M71" s="18">
        <v>0</v>
      </c>
      <c r="N71" s="5"/>
      <c r="O71" s="18">
        <v>0</v>
      </c>
      <c r="P71" s="18">
        <v>0</v>
      </c>
      <c r="Q71" s="5"/>
      <c r="R71" s="18">
        <v>0</v>
      </c>
      <c r="S71" s="18">
        <v>0</v>
      </c>
      <c r="T71" s="5"/>
      <c r="U71" s="11">
        <f t="shared" si="11"/>
        <v>0</v>
      </c>
      <c r="V71" s="19">
        <f t="shared" si="9"/>
        <v>0</v>
      </c>
      <c r="W71" s="16"/>
      <c r="X71" s="54">
        <v>0</v>
      </c>
      <c r="Y71" s="14">
        <v>0</v>
      </c>
      <c r="Z71" s="14"/>
      <c r="AA71" s="14">
        <v>10</v>
      </c>
      <c r="AB71" s="14">
        <v>0</v>
      </c>
      <c r="AC71" s="14">
        <v>10</v>
      </c>
      <c r="AD71" s="14">
        <v>0</v>
      </c>
      <c r="AE71" s="14">
        <v>10</v>
      </c>
      <c r="AF71" s="17">
        <v>0</v>
      </c>
      <c r="AG71" s="14">
        <v>10</v>
      </c>
      <c r="AH71" s="14">
        <v>0</v>
      </c>
      <c r="AI71" s="9">
        <f t="shared" si="12"/>
        <v>40</v>
      </c>
      <c r="AJ71" s="19">
        <f t="shared" si="10"/>
        <v>0</v>
      </c>
      <c r="AK71" s="19">
        <f t="shared" si="13"/>
        <v>40</v>
      </c>
      <c r="AL71" s="6"/>
    </row>
    <row r="72" spans="1:38" x14ac:dyDescent="0.35">
      <c r="A72" s="5">
        <v>67</v>
      </c>
      <c r="B72" s="36" t="s">
        <v>265</v>
      </c>
      <c r="C72" s="18">
        <v>0</v>
      </c>
      <c r="D72" s="5">
        <v>0</v>
      </c>
      <c r="E72" s="5"/>
      <c r="F72" s="5">
        <v>0</v>
      </c>
      <c r="G72" s="5">
        <v>0</v>
      </c>
      <c r="H72" s="5"/>
      <c r="I72" s="18">
        <v>0</v>
      </c>
      <c r="J72" s="18">
        <v>0</v>
      </c>
      <c r="K72" s="5"/>
      <c r="L72" s="18">
        <v>0</v>
      </c>
      <c r="M72" s="18">
        <v>0</v>
      </c>
      <c r="N72" s="5"/>
      <c r="O72" s="18">
        <v>0</v>
      </c>
      <c r="P72" s="18">
        <v>0</v>
      </c>
      <c r="Q72" s="5"/>
      <c r="R72" s="18">
        <v>0</v>
      </c>
      <c r="S72" s="18">
        <v>0</v>
      </c>
      <c r="T72" s="5"/>
      <c r="U72" s="11">
        <f t="shared" si="11"/>
        <v>0</v>
      </c>
      <c r="V72" s="19">
        <f t="shared" si="9"/>
        <v>0</v>
      </c>
      <c r="W72" s="16"/>
      <c r="X72" s="54">
        <v>0</v>
      </c>
      <c r="Y72" s="14">
        <v>0</v>
      </c>
      <c r="Z72" s="14"/>
      <c r="AA72" s="14">
        <v>10</v>
      </c>
      <c r="AB72" s="14">
        <v>0</v>
      </c>
      <c r="AC72" s="14">
        <v>10</v>
      </c>
      <c r="AD72" s="14">
        <v>0</v>
      </c>
      <c r="AE72" s="14">
        <v>10</v>
      </c>
      <c r="AF72" s="17">
        <v>0</v>
      </c>
      <c r="AG72" s="14">
        <v>10</v>
      </c>
      <c r="AH72" s="14">
        <v>0</v>
      </c>
      <c r="AI72" s="9">
        <f t="shared" si="12"/>
        <v>40</v>
      </c>
      <c r="AJ72" s="19">
        <f t="shared" si="10"/>
        <v>0</v>
      </c>
      <c r="AK72" s="19">
        <f t="shared" si="13"/>
        <v>40</v>
      </c>
      <c r="AL72" s="6"/>
    </row>
    <row r="73" spans="1:38" x14ac:dyDescent="0.35">
      <c r="A73" s="5">
        <v>68</v>
      </c>
      <c r="B73" s="36" t="s">
        <v>266</v>
      </c>
      <c r="C73" s="18">
        <v>0</v>
      </c>
      <c r="D73" s="5">
        <v>0</v>
      </c>
      <c r="E73" s="5"/>
      <c r="F73" s="5">
        <v>0</v>
      </c>
      <c r="G73" s="5">
        <v>0</v>
      </c>
      <c r="H73" s="5"/>
      <c r="I73" s="18">
        <v>0</v>
      </c>
      <c r="J73" s="18">
        <v>0</v>
      </c>
      <c r="K73" s="5"/>
      <c r="L73" s="18">
        <v>0</v>
      </c>
      <c r="M73" s="18">
        <v>0</v>
      </c>
      <c r="N73" s="5"/>
      <c r="O73" s="18">
        <v>0</v>
      </c>
      <c r="P73" s="18">
        <v>0</v>
      </c>
      <c r="Q73" s="5"/>
      <c r="R73" s="18">
        <v>0</v>
      </c>
      <c r="S73" s="18">
        <v>0</v>
      </c>
      <c r="T73" s="5"/>
      <c r="U73" s="11">
        <f t="shared" si="11"/>
        <v>0</v>
      </c>
      <c r="V73" s="19">
        <f t="shared" si="9"/>
        <v>0</v>
      </c>
      <c r="W73" s="16"/>
      <c r="X73" s="54">
        <v>0</v>
      </c>
      <c r="Y73" s="14">
        <v>0</v>
      </c>
      <c r="Z73" s="14"/>
      <c r="AA73" s="14">
        <v>10</v>
      </c>
      <c r="AB73" s="14">
        <v>0</v>
      </c>
      <c r="AC73" s="14">
        <v>10</v>
      </c>
      <c r="AD73" s="14">
        <v>0</v>
      </c>
      <c r="AE73" s="14">
        <v>10</v>
      </c>
      <c r="AF73" s="17">
        <v>0</v>
      </c>
      <c r="AG73" s="14">
        <v>10</v>
      </c>
      <c r="AH73" s="14">
        <v>0</v>
      </c>
      <c r="AI73" s="9">
        <f t="shared" si="12"/>
        <v>40</v>
      </c>
      <c r="AJ73" s="19">
        <f t="shared" si="10"/>
        <v>0</v>
      </c>
      <c r="AK73" s="19">
        <f t="shared" si="13"/>
        <v>40</v>
      </c>
      <c r="AL73" s="6"/>
    </row>
    <row r="74" spans="1:38" x14ac:dyDescent="0.35">
      <c r="A74" s="5">
        <v>69</v>
      </c>
      <c r="B74" s="36" t="s">
        <v>138</v>
      </c>
      <c r="C74" s="18">
        <v>0</v>
      </c>
      <c r="D74" s="5">
        <v>0</v>
      </c>
      <c r="E74" s="5"/>
      <c r="F74" s="5">
        <v>0</v>
      </c>
      <c r="G74" s="5">
        <v>0</v>
      </c>
      <c r="H74" s="5"/>
      <c r="I74" s="5">
        <v>10</v>
      </c>
      <c r="J74" s="18">
        <v>0</v>
      </c>
      <c r="K74" s="5"/>
      <c r="L74" s="5">
        <v>10</v>
      </c>
      <c r="M74" s="18">
        <v>0</v>
      </c>
      <c r="N74" s="5"/>
      <c r="O74" s="18">
        <v>0</v>
      </c>
      <c r="P74" s="18">
        <v>0</v>
      </c>
      <c r="Q74" s="5"/>
      <c r="R74" s="18">
        <v>0</v>
      </c>
      <c r="S74" s="18">
        <v>0</v>
      </c>
      <c r="T74" s="5"/>
      <c r="U74" s="11">
        <f t="shared" si="11"/>
        <v>20</v>
      </c>
      <c r="V74" s="19">
        <f>+C74+F74+I74+L74+O74+R74+1</f>
        <v>21</v>
      </c>
      <c r="W74" s="16"/>
      <c r="X74" s="54">
        <v>10</v>
      </c>
      <c r="Y74" s="14">
        <v>2</v>
      </c>
      <c r="Z74" s="14"/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7">
        <v>0</v>
      </c>
      <c r="AG74" s="14">
        <v>0</v>
      </c>
      <c r="AH74" s="14">
        <v>0</v>
      </c>
      <c r="AI74" s="9">
        <f t="shared" si="12"/>
        <v>33</v>
      </c>
      <c r="AJ74" s="19">
        <f>-Y74</f>
        <v>-2</v>
      </c>
      <c r="AK74" s="19">
        <f t="shared" si="13"/>
        <v>31</v>
      </c>
      <c r="AL74" s="6"/>
    </row>
    <row r="75" spans="1:38" x14ac:dyDescent="0.35">
      <c r="A75" s="5">
        <v>70</v>
      </c>
      <c r="B75" s="36" t="s">
        <v>113</v>
      </c>
      <c r="C75" s="18">
        <v>0</v>
      </c>
      <c r="D75" s="5">
        <v>0</v>
      </c>
      <c r="E75" s="5"/>
      <c r="F75" s="5">
        <v>10</v>
      </c>
      <c r="G75" s="5">
        <v>0</v>
      </c>
      <c r="H75" s="5"/>
      <c r="I75" s="18">
        <v>10</v>
      </c>
      <c r="J75" s="18">
        <v>0</v>
      </c>
      <c r="K75" s="5"/>
      <c r="L75" s="18">
        <v>10</v>
      </c>
      <c r="M75" s="18">
        <v>0</v>
      </c>
      <c r="N75" s="5"/>
      <c r="O75" s="18">
        <v>0</v>
      </c>
      <c r="P75" s="18">
        <v>0</v>
      </c>
      <c r="Q75" s="5"/>
      <c r="R75" s="18">
        <v>0</v>
      </c>
      <c r="S75" s="18">
        <v>0</v>
      </c>
      <c r="T75" s="5"/>
      <c r="U75" s="11">
        <f t="shared" si="11"/>
        <v>30</v>
      </c>
      <c r="V75" s="19">
        <f>+C75+F75+I75+L75+O75+R75+1</f>
        <v>31</v>
      </c>
      <c r="W75" s="16"/>
      <c r="X75" s="54">
        <v>0</v>
      </c>
      <c r="Y75" s="14">
        <v>0</v>
      </c>
      <c r="Z75" s="14"/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7">
        <v>0</v>
      </c>
      <c r="AG75" s="14">
        <v>0</v>
      </c>
      <c r="AH75" s="14">
        <v>0</v>
      </c>
      <c r="AI75" s="9">
        <f t="shared" si="12"/>
        <v>31</v>
      </c>
      <c r="AJ75" s="19">
        <v>0</v>
      </c>
      <c r="AK75" s="19">
        <f t="shared" si="13"/>
        <v>31</v>
      </c>
      <c r="AL75" s="6"/>
    </row>
    <row r="76" spans="1:38" x14ac:dyDescent="0.35">
      <c r="A76" s="5">
        <v>71</v>
      </c>
      <c r="B76" s="13" t="s">
        <v>34</v>
      </c>
      <c r="C76" s="5">
        <v>10</v>
      </c>
      <c r="D76" s="18">
        <v>0</v>
      </c>
      <c r="E76" s="18"/>
      <c r="F76" s="18">
        <v>10</v>
      </c>
      <c r="G76" s="18">
        <v>0</v>
      </c>
      <c r="H76" s="18"/>
      <c r="I76" s="18">
        <v>0</v>
      </c>
      <c r="J76" s="18">
        <v>0</v>
      </c>
      <c r="K76" s="18"/>
      <c r="L76" s="18">
        <v>0</v>
      </c>
      <c r="M76" s="18">
        <v>0</v>
      </c>
      <c r="N76" s="18"/>
      <c r="O76" s="18">
        <v>10</v>
      </c>
      <c r="P76" s="18">
        <v>0</v>
      </c>
      <c r="Q76" s="18"/>
      <c r="R76" s="18">
        <v>0</v>
      </c>
      <c r="S76" s="18">
        <v>0</v>
      </c>
      <c r="T76" s="18"/>
      <c r="U76" s="11">
        <f t="shared" si="11"/>
        <v>30</v>
      </c>
      <c r="V76" s="19">
        <f>+C76+F76+I76+L76+O76+R76+1</f>
        <v>31</v>
      </c>
      <c r="W76" s="16"/>
      <c r="X76" s="54">
        <v>0</v>
      </c>
      <c r="Y76" s="14">
        <v>0</v>
      </c>
      <c r="Z76" s="14"/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7">
        <v>0</v>
      </c>
      <c r="AG76" s="14">
        <v>0</v>
      </c>
      <c r="AH76" s="14">
        <v>0</v>
      </c>
      <c r="AI76" s="9">
        <f t="shared" si="12"/>
        <v>31</v>
      </c>
      <c r="AJ76" s="19">
        <v>0</v>
      </c>
      <c r="AK76" s="19">
        <f t="shared" si="13"/>
        <v>31</v>
      </c>
      <c r="AL76" s="6"/>
    </row>
    <row r="77" spans="1:38" x14ac:dyDescent="0.35">
      <c r="A77" s="5">
        <v>72</v>
      </c>
      <c r="B77" s="36" t="s">
        <v>44</v>
      </c>
      <c r="C77" s="18">
        <v>0</v>
      </c>
      <c r="D77" s="5">
        <v>0</v>
      </c>
      <c r="E77" s="5"/>
      <c r="F77" s="5">
        <v>0</v>
      </c>
      <c r="G77" s="5">
        <v>0</v>
      </c>
      <c r="H77" s="5"/>
      <c r="I77" s="5">
        <v>10</v>
      </c>
      <c r="J77" s="18">
        <v>0</v>
      </c>
      <c r="K77" s="5"/>
      <c r="L77" s="5">
        <v>10</v>
      </c>
      <c r="M77" s="18">
        <v>0</v>
      </c>
      <c r="N77" s="5"/>
      <c r="O77" s="18">
        <v>0</v>
      </c>
      <c r="P77" s="18">
        <v>0</v>
      </c>
      <c r="Q77" s="5"/>
      <c r="R77" s="18">
        <v>10</v>
      </c>
      <c r="S77" s="18">
        <v>0</v>
      </c>
      <c r="T77" s="5"/>
      <c r="U77" s="11">
        <f t="shared" si="11"/>
        <v>30</v>
      </c>
      <c r="V77" s="19">
        <f>+C77+F77+I77+L77+O77+R77+1</f>
        <v>31</v>
      </c>
      <c r="W77" s="16"/>
      <c r="X77" s="54">
        <v>0</v>
      </c>
      <c r="Y77" s="14">
        <v>0</v>
      </c>
      <c r="Z77" s="14"/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7">
        <v>0</v>
      </c>
      <c r="AG77" s="14">
        <v>0</v>
      </c>
      <c r="AH77" s="14">
        <v>0</v>
      </c>
      <c r="AI77" s="9">
        <f t="shared" si="12"/>
        <v>31</v>
      </c>
      <c r="AJ77" s="19">
        <v>0</v>
      </c>
      <c r="AK77" s="19">
        <f t="shared" si="13"/>
        <v>31</v>
      </c>
      <c r="AL77" s="6"/>
    </row>
    <row r="78" spans="1:38" x14ac:dyDescent="0.35">
      <c r="A78" s="5">
        <v>73</v>
      </c>
      <c r="B78" s="13" t="s">
        <v>23</v>
      </c>
      <c r="C78" s="5">
        <v>10</v>
      </c>
      <c r="D78" s="18">
        <v>0</v>
      </c>
      <c r="E78" s="18"/>
      <c r="F78" s="18">
        <v>0</v>
      </c>
      <c r="G78" s="18">
        <v>0</v>
      </c>
      <c r="H78" s="18"/>
      <c r="I78" s="18">
        <v>0</v>
      </c>
      <c r="J78" s="18">
        <v>0</v>
      </c>
      <c r="K78" s="18"/>
      <c r="L78" s="18">
        <v>0</v>
      </c>
      <c r="M78" s="18">
        <v>0</v>
      </c>
      <c r="N78" s="18"/>
      <c r="O78" s="18">
        <v>0</v>
      </c>
      <c r="P78" s="18">
        <v>0</v>
      </c>
      <c r="Q78" s="18"/>
      <c r="R78" s="18">
        <v>10</v>
      </c>
      <c r="S78" s="18">
        <v>0</v>
      </c>
      <c r="T78" s="18"/>
      <c r="U78" s="11">
        <f t="shared" si="11"/>
        <v>20</v>
      </c>
      <c r="V78" s="19">
        <f>+C78+F78+I78+L78+O78+R78+1</f>
        <v>21</v>
      </c>
      <c r="W78" s="16"/>
      <c r="X78" s="54">
        <v>10</v>
      </c>
      <c r="Y78" s="14">
        <v>0</v>
      </c>
      <c r="Z78" s="14"/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7">
        <v>0</v>
      </c>
      <c r="AG78" s="14">
        <v>0</v>
      </c>
      <c r="AH78" s="14">
        <v>0</v>
      </c>
      <c r="AI78" s="9">
        <f t="shared" si="12"/>
        <v>31</v>
      </c>
      <c r="AJ78" s="19">
        <v>0</v>
      </c>
      <c r="AK78" s="19">
        <f t="shared" si="13"/>
        <v>31</v>
      </c>
      <c r="AL78" s="6"/>
    </row>
    <row r="79" spans="1:38" x14ac:dyDescent="0.35">
      <c r="A79" s="5">
        <v>74</v>
      </c>
      <c r="B79" s="36" t="s">
        <v>249</v>
      </c>
      <c r="C79" s="18">
        <v>0</v>
      </c>
      <c r="D79" s="5">
        <v>0</v>
      </c>
      <c r="E79" s="5"/>
      <c r="F79" s="5">
        <v>0</v>
      </c>
      <c r="G79" s="5">
        <v>0</v>
      </c>
      <c r="H79" s="5"/>
      <c r="I79" s="18">
        <v>0</v>
      </c>
      <c r="J79" s="18">
        <v>0</v>
      </c>
      <c r="K79" s="5"/>
      <c r="L79" s="18">
        <v>0</v>
      </c>
      <c r="M79" s="18">
        <v>0</v>
      </c>
      <c r="N79" s="5"/>
      <c r="O79" s="18">
        <v>0</v>
      </c>
      <c r="P79" s="18">
        <v>0</v>
      </c>
      <c r="Q79" s="5"/>
      <c r="R79" s="18">
        <v>0</v>
      </c>
      <c r="S79" s="18">
        <v>0</v>
      </c>
      <c r="T79" s="5"/>
      <c r="U79" s="11">
        <f t="shared" si="11"/>
        <v>0</v>
      </c>
      <c r="V79" s="19">
        <f>+C79+F79+I79+L79+O79+R79</f>
        <v>0</v>
      </c>
      <c r="W79" s="16"/>
      <c r="X79" s="54">
        <v>0</v>
      </c>
      <c r="Y79" s="14">
        <v>0</v>
      </c>
      <c r="Z79" s="14"/>
      <c r="AA79" s="14">
        <v>10</v>
      </c>
      <c r="AB79" s="14">
        <v>0</v>
      </c>
      <c r="AC79" s="14">
        <v>10</v>
      </c>
      <c r="AD79" s="14">
        <v>0</v>
      </c>
      <c r="AE79" s="14">
        <v>0</v>
      </c>
      <c r="AF79" s="17">
        <v>0</v>
      </c>
      <c r="AG79" s="14">
        <v>10</v>
      </c>
      <c r="AH79" s="14">
        <v>1</v>
      </c>
      <c r="AI79" s="9">
        <f t="shared" si="12"/>
        <v>31</v>
      </c>
      <c r="AJ79" s="19">
        <v>0</v>
      </c>
      <c r="AK79" s="19">
        <f t="shared" si="13"/>
        <v>31</v>
      </c>
      <c r="AL79" s="6"/>
    </row>
    <row r="80" spans="1:38" x14ac:dyDescent="0.35">
      <c r="A80" s="5">
        <v>75</v>
      </c>
      <c r="B80" s="36" t="s">
        <v>247</v>
      </c>
      <c r="C80" s="18">
        <v>0</v>
      </c>
      <c r="D80" s="5">
        <v>0</v>
      </c>
      <c r="E80" s="5"/>
      <c r="F80" s="5">
        <v>0</v>
      </c>
      <c r="G80" s="5">
        <v>0</v>
      </c>
      <c r="H80" s="5"/>
      <c r="I80" s="18">
        <v>0</v>
      </c>
      <c r="J80" s="18">
        <v>0</v>
      </c>
      <c r="K80" s="5"/>
      <c r="L80" s="18">
        <v>0</v>
      </c>
      <c r="M80" s="18">
        <v>0</v>
      </c>
      <c r="N80" s="5"/>
      <c r="O80" s="18">
        <v>0</v>
      </c>
      <c r="P80" s="18">
        <v>0</v>
      </c>
      <c r="Q80" s="5"/>
      <c r="R80" s="18">
        <v>0</v>
      </c>
      <c r="S80" s="18">
        <v>0</v>
      </c>
      <c r="T80" s="5"/>
      <c r="U80" s="11">
        <f t="shared" si="11"/>
        <v>0</v>
      </c>
      <c r="V80" s="19">
        <f>+C80+F80+I80+L80+O80+R80</f>
        <v>0</v>
      </c>
      <c r="W80" s="16"/>
      <c r="X80" s="54">
        <v>0</v>
      </c>
      <c r="Y80" s="14">
        <v>0</v>
      </c>
      <c r="Z80" s="14"/>
      <c r="AA80" s="14">
        <v>10</v>
      </c>
      <c r="AB80" s="14">
        <v>0</v>
      </c>
      <c r="AC80" s="14">
        <v>10</v>
      </c>
      <c r="AD80" s="14">
        <v>0</v>
      </c>
      <c r="AE80" s="14">
        <v>10</v>
      </c>
      <c r="AF80" s="17">
        <v>0</v>
      </c>
      <c r="AG80" s="14">
        <v>0</v>
      </c>
      <c r="AH80" s="14">
        <v>0</v>
      </c>
      <c r="AI80" s="9">
        <f t="shared" si="12"/>
        <v>30</v>
      </c>
      <c r="AJ80" s="19">
        <v>0</v>
      </c>
      <c r="AK80" s="19">
        <f t="shared" si="13"/>
        <v>30</v>
      </c>
      <c r="AL80" s="6"/>
    </row>
    <row r="81" spans="1:38" x14ac:dyDescent="0.35">
      <c r="A81" s="5">
        <v>76</v>
      </c>
      <c r="B81" s="36" t="s">
        <v>254</v>
      </c>
      <c r="C81" s="18">
        <v>0</v>
      </c>
      <c r="D81" s="5">
        <v>0</v>
      </c>
      <c r="E81" s="5"/>
      <c r="F81" s="5">
        <v>0</v>
      </c>
      <c r="G81" s="5">
        <v>0</v>
      </c>
      <c r="H81" s="5"/>
      <c r="I81" s="18">
        <v>0</v>
      </c>
      <c r="J81" s="18">
        <v>0</v>
      </c>
      <c r="K81" s="5"/>
      <c r="L81" s="18">
        <v>0</v>
      </c>
      <c r="M81" s="18">
        <v>0</v>
      </c>
      <c r="N81" s="5"/>
      <c r="O81" s="18">
        <v>0</v>
      </c>
      <c r="P81" s="18">
        <v>0</v>
      </c>
      <c r="Q81" s="5"/>
      <c r="R81" s="18">
        <v>0</v>
      </c>
      <c r="S81" s="18">
        <v>0</v>
      </c>
      <c r="T81" s="5"/>
      <c r="U81" s="11">
        <f t="shared" si="11"/>
        <v>0</v>
      </c>
      <c r="V81" s="19">
        <f>+C81+F81+I81+L81+O81+R81</f>
        <v>0</v>
      </c>
      <c r="W81" s="16"/>
      <c r="X81" s="54">
        <v>0</v>
      </c>
      <c r="Y81" s="14">
        <v>0</v>
      </c>
      <c r="Z81" s="14"/>
      <c r="AA81" s="14">
        <v>10</v>
      </c>
      <c r="AB81" s="14">
        <v>0</v>
      </c>
      <c r="AC81" s="14">
        <v>10</v>
      </c>
      <c r="AD81" s="14">
        <v>0</v>
      </c>
      <c r="AE81" s="14">
        <v>10</v>
      </c>
      <c r="AF81" s="17">
        <v>0</v>
      </c>
      <c r="AG81" s="14">
        <v>0</v>
      </c>
      <c r="AH81" s="14">
        <v>0</v>
      </c>
      <c r="AI81" s="9">
        <f t="shared" si="12"/>
        <v>30</v>
      </c>
      <c r="AJ81" s="19">
        <v>0</v>
      </c>
      <c r="AK81" s="19">
        <f t="shared" si="13"/>
        <v>30</v>
      </c>
      <c r="AL81" s="6"/>
    </row>
    <row r="82" spans="1:38" x14ac:dyDescent="0.35">
      <c r="A82" s="5">
        <v>77</v>
      </c>
      <c r="B82" s="36" t="s">
        <v>260</v>
      </c>
      <c r="C82" s="18">
        <v>0</v>
      </c>
      <c r="D82" s="5">
        <v>0</v>
      </c>
      <c r="E82" s="5"/>
      <c r="F82" s="5">
        <v>0</v>
      </c>
      <c r="G82" s="5">
        <v>0</v>
      </c>
      <c r="H82" s="5"/>
      <c r="I82" s="18">
        <v>0</v>
      </c>
      <c r="J82" s="18">
        <v>0</v>
      </c>
      <c r="K82" s="5"/>
      <c r="L82" s="18">
        <v>0</v>
      </c>
      <c r="M82" s="18">
        <v>0</v>
      </c>
      <c r="N82" s="5"/>
      <c r="O82" s="18">
        <v>0</v>
      </c>
      <c r="P82" s="18">
        <v>0</v>
      </c>
      <c r="Q82" s="5"/>
      <c r="R82" s="18">
        <v>0</v>
      </c>
      <c r="S82" s="18">
        <v>0</v>
      </c>
      <c r="T82" s="5"/>
      <c r="U82" s="11">
        <f t="shared" si="11"/>
        <v>0</v>
      </c>
      <c r="V82" s="19">
        <f>+C82+F82+I82+L82+O82+R82</f>
        <v>0</v>
      </c>
      <c r="W82" s="16"/>
      <c r="X82" s="54">
        <v>0</v>
      </c>
      <c r="Y82" s="14">
        <v>0</v>
      </c>
      <c r="Z82" s="14"/>
      <c r="AA82" s="14">
        <v>10</v>
      </c>
      <c r="AB82" s="14">
        <v>0</v>
      </c>
      <c r="AC82" s="14">
        <v>10</v>
      </c>
      <c r="AD82" s="14">
        <v>0</v>
      </c>
      <c r="AE82" s="14">
        <v>10</v>
      </c>
      <c r="AF82" s="17">
        <v>0</v>
      </c>
      <c r="AG82" s="14">
        <v>0</v>
      </c>
      <c r="AH82" s="14">
        <v>0</v>
      </c>
      <c r="AI82" s="9">
        <f t="shared" si="12"/>
        <v>30</v>
      </c>
      <c r="AJ82" s="19">
        <v>0</v>
      </c>
      <c r="AK82" s="19">
        <f t="shared" si="13"/>
        <v>30</v>
      </c>
      <c r="AL82" s="6"/>
    </row>
    <row r="83" spans="1:38" x14ac:dyDescent="0.35">
      <c r="A83" s="5">
        <v>78</v>
      </c>
      <c r="B83" s="36" t="s">
        <v>216</v>
      </c>
      <c r="C83" s="18">
        <v>0</v>
      </c>
      <c r="D83" s="5">
        <v>0</v>
      </c>
      <c r="E83" s="5"/>
      <c r="F83" s="5">
        <v>0</v>
      </c>
      <c r="G83" s="5">
        <v>0</v>
      </c>
      <c r="H83" s="5"/>
      <c r="I83" s="18">
        <v>0</v>
      </c>
      <c r="J83" s="18">
        <v>0</v>
      </c>
      <c r="K83" s="5"/>
      <c r="L83" s="18">
        <v>0</v>
      </c>
      <c r="M83" s="18">
        <v>0</v>
      </c>
      <c r="N83" s="5"/>
      <c r="O83" s="18">
        <v>0</v>
      </c>
      <c r="P83" s="18">
        <v>0</v>
      </c>
      <c r="Q83" s="5"/>
      <c r="R83" s="18">
        <v>10</v>
      </c>
      <c r="S83" s="18">
        <v>1</v>
      </c>
      <c r="T83" s="5"/>
      <c r="U83" s="11">
        <f t="shared" si="11"/>
        <v>11</v>
      </c>
      <c r="V83" s="19">
        <f t="shared" ref="V83:V112" si="14">+C83+F83+I83+L83+O83+R83+1</f>
        <v>11</v>
      </c>
      <c r="W83" s="16"/>
      <c r="X83" s="54">
        <v>10</v>
      </c>
      <c r="Y83" s="14">
        <v>7</v>
      </c>
      <c r="Z83" s="14"/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7">
        <v>0</v>
      </c>
      <c r="AG83" s="14">
        <v>0</v>
      </c>
      <c r="AH83" s="14">
        <v>0</v>
      </c>
      <c r="AI83" s="9">
        <f t="shared" si="12"/>
        <v>28</v>
      </c>
      <c r="AJ83" s="19">
        <f>-Y83</f>
        <v>-7</v>
      </c>
      <c r="AK83" s="19">
        <f t="shared" si="13"/>
        <v>21</v>
      </c>
      <c r="AL83" s="6"/>
    </row>
    <row r="84" spans="1:38" x14ac:dyDescent="0.35">
      <c r="A84" s="5">
        <v>79</v>
      </c>
      <c r="B84" s="36" t="s">
        <v>201</v>
      </c>
      <c r="C84" s="18">
        <v>0</v>
      </c>
      <c r="D84" s="5">
        <v>0</v>
      </c>
      <c r="E84" s="5"/>
      <c r="F84" s="5">
        <v>10</v>
      </c>
      <c r="G84" s="5">
        <v>20</v>
      </c>
      <c r="H84" s="5"/>
      <c r="I84" s="18">
        <v>0</v>
      </c>
      <c r="J84" s="18">
        <v>0</v>
      </c>
      <c r="K84" s="5"/>
      <c r="L84" s="18">
        <v>0</v>
      </c>
      <c r="M84" s="18">
        <v>0</v>
      </c>
      <c r="N84" s="5"/>
      <c r="O84" s="18">
        <v>0</v>
      </c>
      <c r="P84" s="18">
        <v>0</v>
      </c>
      <c r="Q84" s="5"/>
      <c r="R84" s="18">
        <v>0</v>
      </c>
      <c r="S84" s="18">
        <v>0</v>
      </c>
      <c r="T84" s="5"/>
      <c r="U84" s="11">
        <f t="shared" si="11"/>
        <v>30</v>
      </c>
      <c r="V84" s="19">
        <f t="shared" si="14"/>
        <v>11</v>
      </c>
      <c r="W84" s="16"/>
      <c r="X84" s="54">
        <v>10</v>
      </c>
      <c r="Y84" s="14">
        <v>1</v>
      </c>
      <c r="Z84" s="14"/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7">
        <v>0</v>
      </c>
      <c r="AG84" s="14">
        <v>0</v>
      </c>
      <c r="AH84" s="14">
        <v>0</v>
      </c>
      <c r="AI84" s="9">
        <f t="shared" si="12"/>
        <v>22</v>
      </c>
      <c r="AJ84" s="19">
        <f>-Y84</f>
        <v>-1</v>
      </c>
      <c r="AK84" s="19">
        <f t="shared" si="13"/>
        <v>21</v>
      </c>
      <c r="AL84" s="6"/>
    </row>
    <row r="85" spans="1:38" x14ac:dyDescent="0.35">
      <c r="A85" s="5">
        <v>80</v>
      </c>
      <c r="B85" s="36" t="s">
        <v>200</v>
      </c>
      <c r="C85" s="18">
        <v>0</v>
      </c>
      <c r="D85" s="5">
        <v>0</v>
      </c>
      <c r="E85" s="5"/>
      <c r="F85" s="5">
        <v>0</v>
      </c>
      <c r="G85" s="5">
        <v>0</v>
      </c>
      <c r="H85" s="5"/>
      <c r="I85" s="5">
        <v>0</v>
      </c>
      <c r="J85" s="18">
        <v>0</v>
      </c>
      <c r="K85" s="5"/>
      <c r="L85" s="5">
        <v>10</v>
      </c>
      <c r="M85" s="18">
        <v>0</v>
      </c>
      <c r="N85" s="5"/>
      <c r="O85" s="18">
        <v>10</v>
      </c>
      <c r="P85" s="18">
        <v>30</v>
      </c>
      <c r="Q85" s="5"/>
      <c r="R85" s="18">
        <v>0</v>
      </c>
      <c r="S85" s="18">
        <v>0</v>
      </c>
      <c r="T85" s="5"/>
      <c r="U85" s="11">
        <f t="shared" si="11"/>
        <v>50</v>
      </c>
      <c r="V85" s="19">
        <f t="shared" si="14"/>
        <v>21</v>
      </c>
      <c r="W85" s="16"/>
      <c r="X85" s="54">
        <v>0</v>
      </c>
      <c r="Y85" s="14">
        <v>0</v>
      </c>
      <c r="Z85" s="14"/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7">
        <v>0</v>
      </c>
      <c r="AG85" s="14">
        <v>0</v>
      </c>
      <c r="AH85" s="14">
        <v>0</v>
      </c>
      <c r="AI85" s="9">
        <f t="shared" si="12"/>
        <v>21</v>
      </c>
      <c r="AJ85" s="19">
        <v>0</v>
      </c>
      <c r="AK85" s="19">
        <f t="shared" si="13"/>
        <v>21</v>
      </c>
      <c r="AL85" s="6"/>
    </row>
    <row r="86" spans="1:38" x14ac:dyDescent="0.35">
      <c r="A86" s="5">
        <v>81</v>
      </c>
      <c r="B86" s="13" t="s">
        <v>14</v>
      </c>
      <c r="C86" s="5">
        <v>10</v>
      </c>
      <c r="D86" s="5">
        <v>22</v>
      </c>
      <c r="E86" s="5"/>
      <c r="F86" s="5">
        <v>0</v>
      </c>
      <c r="G86" s="18">
        <v>0</v>
      </c>
      <c r="H86" s="18"/>
      <c r="I86" s="18">
        <v>0</v>
      </c>
      <c r="J86" s="18">
        <v>0</v>
      </c>
      <c r="K86" s="18"/>
      <c r="L86" s="18">
        <v>0</v>
      </c>
      <c r="M86" s="18">
        <v>0</v>
      </c>
      <c r="N86" s="18"/>
      <c r="O86" s="18">
        <v>10</v>
      </c>
      <c r="P86" s="18">
        <v>6</v>
      </c>
      <c r="Q86" s="18"/>
      <c r="R86" s="18">
        <v>0</v>
      </c>
      <c r="S86" s="18">
        <v>0</v>
      </c>
      <c r="T86" s="18"/>
      <c r="U86" s="11">
        <f t="shared" si="11"/>
        <v>48</v>
      </c>
      <c r="V86" s="19">
        <f t="shared" si="14"/>
        <v>21</v>
      </c>
      <c r="W86" s="16"/>
      <c r="X86" s="54">
        <v>0</v>
      </c>
      <c r="Y86" s="14">
        <v>0</v>
      </c>
      <c r="Z86" s="14"/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7">
        <v>0</v>
      </c>
      <c r="AG86" s="14">
        <v>0</v>
      </c>
      <c r="AH86" s="14">
        <v>0</v>
      </c>
      <c r="AI86" s="9">
        <f t="shared" si="12"/>
        <v>21</v>
      </c>
      <c r="AJ86" s="19">
        <v>0</v>
      </c>
      <c r="AK86" s="19">
        <f t="shared" si="13"/>
        <v>21</v>
      </c>
      <c r="AL86" s="6"/>
    </row>
    <row r="87" spans="1:38" x14ac:dyDescent="0.35">
      <c r="A87" s="5">
        <v>82</v>
      </c>
      <c r="B87" s="36" t="s">
        <v>133</v>
      </c>
      <c r="C87" s="18">
        <v>0</v>
      </c>
      <c r="D87" s="5">
        <v>0</v>
      </c>
      <c r="E87" s="5"/>
      <c r="F87" s="5">
        <v>0</v>
      </c>
      <c r="G87" s="5">
        <v>0</v>
      </c>
      <c r="H87" s="5"/>
      <c r="I87" s="5">
        <v>10</v>
      </c>
      <c r="J87" s="18">
        <v>5</v>
      </c>
      <c r="K87" s="5"/>
      <c r="L87" s="5">
        <v>10</v>
      </c>
      <c r="M87" s="18">
        <v>10</v>
      </c>
      <c r="N87" s="5"/>
      <c r="O87" s="18">
        <v>0</v>
      </c>
      <c r="P87" s="18">
        <v>0</v>
      </c>
      <c r="Q87" s="5"/>
      <c r="R87" s="18">
        <v>0</v>
      </c>
      <c r="S87" s="18">
        <v>0</v>
      </c>
      <c r="T87" s="5"/>
      <c r="U87" s="11">
        <f t="shared" si="11"/>
        <v>35</v>
      </c>
      <c r="V87" s="19">
        <f t="shared" si="14"/>
        <v>21</v>
      </c>
      <c r="W87" s="16"/>
      <c r="X87" s="54">
        <v>0</v>
      </c>
      <c r="Y87" s="14">
        <v>0</v>
      </c>
      <c r="Z87" s="14"/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7">
        <v>0</v>
      </c>
      <c r="AG87" s="14">
        <v>0</v>
      </c>
      <c r="AH87" s="14">
        <v>0</v>
      </c>
      <c r="AI87" s="9">
        <f t="shared" si="12"/>
        <v>21</v>
      </c>
      <c r="AJ87" s="19">
        <v>0</v>
      </c>
      <c r="AK87" s="19">
        <f t="shared" si="13"/>
        <v>21</v>
      </c>
      <c r="AL87" s="6"/>
    </row>
    <row r="88" spans="1:38" x14ac:dyDescent="0.35">
      <c r="A88" s="5">
        <v>83</v>
      </c>
      <c r="B88" s="36" t="s">
        <v>146</v>
      </c>
      <c r="C88" s="18">
        <v>0</v>
      </c>
      <c r="D88" s="5">
        <v>0</v>
      </c>
      <c r="E88" s="5"/>
      <c r="F88" s="5">
        <v>0</v>
      </c>
      <c r="G88" s="5">
        <v>0</v>
      </c>
      <c r="H88" s="5"/>
      <c r="I88" s="5">
        <v>10</v>
      </c>
      <c r="J88" s="18">
        <v>0</v>
      </c>
      <c r="K88" s="5"/>
      <c r="L88" s="5">
        <v>10</v>
      </c>
      <c r="M88" s="18">
        <v>7</v>
      </c>
      <c r="N88" s="5"/>
      <c r="O88" s="18">
        <v>0</v>
      </c>
      <c r="P88" s="18">
        <v>0</v>
      </c>
      <c r="Q88" s="5"/>
      <c r="R88" s="18">
        <v>0</v>
      </c>
      <c r="S88" s="18">
        <v>0</v>
      </c>
      <c r="T88" s="5"/>
      <c r="U88" s="11">
        <f t="shared" si="11"/>
        <v>27</v>
      </c>
      <c r="V88" s="19">
        <f t="shared" si="14"/>
        <v>21</v>
      </c>
      <c r="W88" s="16"/>
      <c r="X88" s="54">
        <v>0</v>
      </c>
      <c r="Y88" s="14">
        <v>0</v>
      </c>
      <c r="Z88" s="14"/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7">
        <v>0</v>
      </c>
      <c r="AG88" s="14">
        <v>0</v>
      </c>
      <c r="AH88" s="14">
        <v>0</v>
      </c>
      <c r="AI88" s="9">
        <f t="shared" si="12"/>
        <v>21</v>
      </c>
      <c r="AJ88" s="19">
        <v>0</v>
      </c>
      <c r="AK88" s="19">
        <f t="shared" si="13"/>
        <v>21</v>
      </c>
      <c r="AL88" s="6"/>
    </row>
    <row r="89" spans="1:38" x14ac:dyDescent="0.35">
      <c r="A89" s="5">
        <v>84</v>
      </c>
      <c r="B89" s="36" t="s">
        <v>132</v>
      </c>
      <c r="C89" s="18">
        <v>0</v>
      </c>
      <c r="D89" s="5">
        <v>0</v>
      </c>
      <c r="E89" s="5"/>
      <c r="F89" s="5">
        <v>0</v>
      </c>
      <c r="G89" s="5">
        <v>0</v>
      </c>
      <c r="H89" s="5"/>
      <c r="I89" s="5">
        <v>10</v>
      </c>
      <c r="J89" s="18">
        <v>6</v>
      </c>
      <c r="K89" s="5"/>
      <c r="L89" s="5">
        <v>10</v>
      </c>
      <c r="M89" s="18">
        <v>0</v>
      </c>
      <c r="N89" s="5"/>
      <c r="O89" s="18">
        <v>0</v>
      </c>
      <c r="P89" s="18">
        <v>0</v>
      </c>
      <c r="Q89" s="5"/>
      <c r="R89" s="18">
        <v>0</v>
      </c>
      <c r="S89" s="18">
        <v>0</v>
      </c>
      <c r="T89" s="5"/>
      <c r="U89" s="11">
        <f t="shared" si="11"/>
        <v>26</v>
      </c>
      <c r="V89" s="19">
        <f t="shared" si="14"/>
        <v>21</v>
      </c>
      <c r="W89" s="16"/>
      <c r="X89" s="54">
        <v>0</v>
      </c>
      <c r="Y89" s="14">
        <v>0</v>
      </c>
      <c r="Z89" s="14"/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7">
        <v>0</v>
      </c>
      <c r="AG89" s="14">
        <v>0</v>
      </c>
      <c r="AH89" s="14">
        <v>0</v>
      </c>
      <c r="AI89" s="9">
        <f t="shared" si="12"/>
        <v>21</v>
      </c>
      <c r="AJ89" s="19">
        <v>0</v>
      </c>
      <c r="AK89" s="19">
        <f t="shared" si="13"/>
        <v>21</v>
      </c>
      <c r="AL89" s="6"/>
    </row>
    <row r="90" spans="1:38" x14ac:dyDescent="0.35">
      <c r="A90" s="5">
        <v>85</v>
      </c>
      <c r="B90" s="13" t="s">
        <v>12</v>
      </c>
      <c r="C90" s="5">
        <v>10</v>
      </c>
      <c r="D90" s="18">
        <v>3</v>
      </c>
      <c r="E90" s="18"/>
      <c r="F90" s="18">
        <v>10</v>
      </c>
      <c r="G90" s="18">
        <v>2</v>
      </c>
      <c r="H90" s="18"/>
      <c r="I90" s="18">
        <v>0</v>
      </c>
      <c r="J90" s="18">
        <v>0</v>
      </c>
      <c r="K90" s="18"/>
      <c r="L90" s="18">
        <v>0</v>
      </c>
      <c r="M90" s="18">
        <v>0</v>
      </c>
      <c r="N90" s="18"/>
      <c r="O90" s="18">
        <v>0</v>
      </c>
      <c r="P90" s="18">
        <v>0</v>
      </c>
      <c r="Q90" s="18"/>
      <c r="R90" s="18">
        <v>0</v>
      </c>
      <c r="S90" s="18">
        <v>0</v>
      </c>
      <c r="T90" s="18"/>
      <c r="U90" s="11">
        <f t="shared" si="11"/>
        <v>25</v>
      </c>
      <c r="V90" s="19">
        <f t="shared" si="14"/>
        <v>21</v>
      </c>
      <c r="W90" s="16"/>
      <c r="X90" s="54">
        <v>0</v>
      </c>
      <c r="Y90" s="14">
        <v>0</v>
      </c>
      <c r="Z90" s="14"/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7">
        <v>0</v>
      </c>
      <c r="AG90" s="14">
        <v>0</v>
      </c>
      <c r="AH90" s="14">
        <v>0</v>
      </c>
      <c r="AI90" s="9">
        <f t="shared" si="12"/>
        <v>21</v>
      </c>
      <c r="AJ90" s="19">
        <v>0</v>
      </c>
      <c r="AK90" s="19">
        <f t="shared" si="13"/>
        <v>21</v>
      </c>
      <c r="AL90" s="6"/>
    </row>
    <row r="91" spans="1:38" x14ac:dyDescent="0.35">
      <c r="A91" s="5">
        <v>86</v>
      </c>
      <c r="B91" s="36" t="s">
        <v>136</v>
      </c>
      <c r="C91" s="18">
        <v>0</v>
      </c>
      <c r="D91" s="5">
        <v>0</v>
      </c>
      <c r="E91" s="5"/>
      <c r="F91" s="5">
        <v>0</v>
      </c>
      <c r="G91" s="5">
        <v>0</v>
      </c>
      <c r="H91" s="5"/>
      <c r="I91" s="5">
        <v>10</v>
      </c>
      <c r="J91" s="18">
        <v>1</v>
      </c>
      <c r="K91" s="5"/>
      <c r="L91" s="5">
        <v>10</v>
      </c>
      <c r="M91" s="18">
        <v>4</v>
      </c>
      <c r="N91" s="5"/>
      <c r="O91" s="18">
        <v>0</v>
      </c>
      <c r="P91" s="18">
        <v>0</v>
      </c>
      <c r="Q91" s="5"/>
      <c r="R91" s="18">
        <v>0</v>
      </c>
      <c r="S91" s="18">
        <v>0</v>
      </c>
      <c r="T91" s="5"/>
      <c r="U91" s="11">
        <f t="shared" si="11"/>
        <v>25</v>
      </c>
      <c r="V91" s="19">
        <f t="shared" si="14"/>
        <v>21</v>
      </c>
      <c r="W91" s="16"/>
      <c r="X91" s="54">
        <v>0</v>
      </c>
      <c r="Y91" s="14">
        <v>0</v>
      </c>
      <c r="Z91" s="14"/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7">
        <v>0</v>
      </c>
      <c r="AG91" s="14">
        <v>0</v>
      </c>
      <c r="AH91" s="14">
        <v>0</v>
      </c>
      <c r="AI91" s="9">
        <f t="shared" si="12"/>
        <v>21</v>
      </c>
      <c r="AJ91" s="19">
        <v>0</v>
      </c>
      <c r="AK91" s="19">
        <f t="shared" si="13"/>
        <v>21</v>
      </c>
      <c r="AL91" s="6"/>
    </row>
    <row r="92" spans="1:38" x14ac:dyDescent="0.35">
      <c r="A92" s="5">
        <v>87</v>
      </c>
      <c r="B92" s="36" t="s">
        <v>183</v>
      </c>
      <c r="C92" s="18">
        <v>0</v>
      </c>
      <c r="D92" s="5">
        <v>0</v>
      </c>
      <c r="E92" s="5"/>
      <c r="F92" s="5">
        <v>0</v>
      </c>
      <c r="G92" s="5">
        <v>0</v>
      </c>
      <c r="H92" s="5"/>
      <c r="I92" s="5">
        <v>0</v>
      </c>
      <c r="J92" s="18">
        <v>0</v>
      </c>
      <c r="K92" s="5"/>
      <c r="L92" s="5">
        <v>10</v>
      </c>
      <c r="M92" s="18">
        <v>0</v>
      </c>
      <c r="N92" s="5"/>
      <c r="O92" s="18">
        <v>10</v>
      </c>
      <c r="P92" s="18">
        <v>1</v>
      </c>
      <c r="Q92" s="5"/>
      <c r="R92" s="18">
        <v>0</v>
      </c>
      <c r="S92" s="18">
        <v>0</v>
      </c>
      <c r="T92" s="5"/>
      <c r="U92" s="11">
        <f t="shared" si="11"/>
        <v>21</v>
      </c>
      <c r="V92" s="19">
        <f t="shared" si="14"/>
        <v>21</v>
      </c>
      <c r="W92" s="16"/>
      <c r="X92" s="54">
        <v>0</v>
      </c>
      <c r="Y92" s="14">
        <v>0</v>
      </c>
      <c r="Z92" s="14"/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7">
        <v>0</v>
      </c>
      <c r="AG92" s="14">
        <v>0</v>
      </c>
      <c r="AH92" s="14">
        <v>0</v>
      </c>
      <c r="AI92" s="9">
        <f t="shared" si="12"/>
        <v>21</v>
      </c>
      <c r="AJ92" s="19">
        <v>0</v>
      </c>
      <c r="AK92" s="19">
        <f t="shared" si="13"/>
        <v>21</v>
      </c>
      <c r="AL92" s="6"/>
    </row>
    <row r="93" spans="1:38" x14ac:dyDescent="0.35">
      <c r="A93" s="5">
        <v>88</v>
      </c>
      <c r="B93" s="36" t="s">
        <v>140</v>
      </c>
      <c r="C93" s="18">
        <v>0</v>
      </c>
      <c r="D93" s="5">
        <v>0</v>
      </c>
      <c r="E93" s="5"/>
      <c r="F93" s="5">
        <v>0</v>
      </c>
      <c r="G93" s="5">
        <v>0</v>
      </c>
      <c r="H93" s="5"/>
      <c r="I93" s="5">
        <v>10</v>
      </c>
      <c r="J93" s="18">
        <v>0</v>
      </c>
      <c r="K93" s="5"/>
      <c r="L93" s="5">
        <v>10</v>
      </c>
      <c r="M93" s="18">
        <v>0</v>
      </c>
      <c r="N93" s="5"/>
      <c r="O93" s="18">
        <v>0</v>
      </c>
      <c r="P93" s="18">
        <v>0</v>
      </c>
      <c r="Q93" s="5"/>
      <c r="R93" s="18">
        <v>0</v>
      </c>
      <c r="S93" s="18">
        <v>0</v>
      </c>
      <c r="T93" s="5"/>
      <c r="U93" s="11">
        <f t="shared" si="11"/>
        <v>20</v>
      </c>
      <c r="V93" s="19">
        <f t="shared" si="14"/>
        <v>21</v>
      </c>
      <c r="W93" s="16"/>
      <c r="X93" s="54">
        <v>0</v>
      </c>
      <c r="Y93" s="14">
        <v>0</v>
      </c>
      <c r="Z93" s="14"/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7">
        <v>0</v>
      </c>
      <c r="AG93" s="14">
        <v>0</v>
      </c>
      <c r="AH93" s="14">
        <v>0</v>
      </c>
      <c r="AI93" s="9">
        <f t="shared" si="12"/>
        <v>21</v>
      </c>
      <c r="AJ93" s="19">
        <v>0</v>
      </c>
      <c r="AK93" s="19">
        <f t="shared" si="13"/>
        <v>21</v>
      </c>
      <c r="AL93" s="6"/>
    </row>
    <row r="94" spans="1:38" x14ac:dyDescent="0.35">
      <c r="A94" s="5">
        <v>89</v>
      </c>
      <c r="B94" s="36" t="s">
        <v>142</v>
      </c>
      <c r="C94" s="18">
        <v>0</v>
      </c>
      <c r="D94" s="5">
        <v>0</v>
      </c>
      <c r="E94" s="5"/>
      <c r="F94" s="5">
        <v>0</v>
      </c>
      <c r="G94" s="5">
        <v>0</v>
      </c>
      <c r="H94" s="5"/>
      <c r="I94" s="5">
        <v>10</v>
      </c>
      <c r="J94" s="18">
        <v>0</v>
      </c>
      <c r="K94" s="5"/>
      <c r="L94" s="5">
        <v>10</v>
      </c>
      <c r="M94" s="18">
        <v>0</v>
      </c>
      <c r="N94" s="5"/>
      <c r="O94" s="18">
        <v>0</v>
      </c>
      <c r="P94" s="18">
        <v>0</v>
      </c>
      <c r="Q94" s="5"/>
      <c r="R94" s="18">
        <v>0</v>
      </c>
      <c r="S94" s="18">
        <v>0</v>
      </c>
      <c r="T94" s="5"/>
      <c r="U94" s="11">
        <f t="shared" si="11"/>
        <v>20</v>
      </c>
      <c r="V94" s="19">
        <f t="shared" si="14"/>
        <v>21</v>
      </c>
      <c r="W94" s="16"/>
      <c r="X94" s="54">
        <v>0</v>
      </c>
      <c r="Y94" s="14">
        <v>0</v>
      </c>
      <c r="Z94" s="14"/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7">
        <v>0</v>
      </c>
      <c r="AG94" s="14">
        <v>0</v>
      </c>
      <c r="AH94" s="14">
        <v>0</v>
      </c>
      <c r="AI94" s="9">
        <f t="shared" si="12"/>
        <v>21</v>
      </c>
      <c r="AJ94" s="19">
        <v>0</v>
      </c>
      <c r="AK94" s="19">
        <f t="shared" si="13"/>
        <v>21</v>
      </c>
      <c r="AL94" s="6"/>
    </row>
    <row r="95" spans="1:38" x14ac:dyDescent="0.35">
      <c r="A95" s="5">
        <v>90</v>
      </c>
      <c r="B95" s="36" t="s">
        <v>143</v>
      </c>
      <c r="C95" s="18">
        <v>0</v>
      </c>
      <c r="D95" s="5">
        <v>0</v>
      </c>
      <c r="E95" s="5"/>
      <c r="F95" s="5">
        <v>0</v>
      </c>
      <c r="G95" s="5">
        <v>0</v>
      </c>
      <c r="H95" s="5"/>
      <c r="I95" s="5">
        <v>10</v>
      </c>
      <c r="J95" s="18">
        <v>0</v>
      </c>
      <c r="K95" s="5"/>
      <c r="L95" s="5">
        <v>10</v>
      </c>
      <c r="M95" s="18">
        <v>0</v>
      </c>
      <c r="N95" s="5"/>
      <c r="O95" s="18">
        <v>0</v>
      </c>
      <c r="P95" s="18">
        <v>0</v>
      </c>
      <c r="Q95" s="5"/>
      <c r="R95" s="18">
        <v>0</v>
      </c>
      <c r="S95" s="18">
        <v>0</v>
      </c>
      <c r="T95" s="5"/>
      <c r="U95" s="11">
        <f t="shared" si="11"/>
        <v>20</v>
      </c>
      <c r="V95" s="19">
        <f t="shared" si="14"/>
        <v>21</v>
      </c>
      <c r="W95" s="16"/>
      <c r="X95" s="54">
        <v>0</v>
      </c>
      <c r="Y95" s="14">
        <v>0</v>
      </c>
      <c r="Z95" s="14"/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7">
        <v>0</v>
      </c>
      <c r="AG95" s="14">
        <v>0</v>
      </c>
      <c r="AH95" s="14">
        <v>0</v>
      </c>
      <c r="AI95" s="9">
        <f t="shared" si="12"/>
        <v>21</v>
      </c>
      <c r="AJ95" s="19">
        <v>0</v>
      </c>
      <c r="AK95" s="19">
        <f t="shared" si="13"/>
        <v>21</v>
      </c>
      <c r="AL95" s="6"/>
    </row>
    <row r="96" spans="1:38" x14ac:dyDescent="0.35">
      <c r="A96" s="5">
        <v>91</v>
      </c>
      <c r="B96" s="36" t="s">
        <v>144</v>
      </c>
      <c r="C96" s="18">
        <v>0</v>
      </c>
      <c r="D96" s="5">
        <v>0</v>
      </c>
      <c r="E96" s="5"/>
      <c r="F96" s="5">
        <v>0</v>
      </c>
      <c r="G96" s="5">
        <v>0</v>
      </c>
      <c r="H96" s="5"/>
      <c r="I96" s="5">
        <v>10</v>
      </c>
      <c r="J96" s="18">
        <v>0</v>
      </c>
      <c r="K96" s="5"/>
      <c r="L96" s="5">
        <v>10</v>
      </c>
      <c r="M96" s="18">
        <v>0</v>
      </c>
      <c r="N96" s="5"/>
      <c r="O96" s="18">
        <v>0</v>
      </c>
      <c r="P96" s="18">
        <v>0</v>
      </c>
      <c r="Q96" s="5"/>
      <c r="R96" s="18">
        <v>0</v>
      </c>
      <c r="S96" s="18">
        <v>0</v>
      </c>
      <c r="T96" s="5"/>
      <c r="U96" s="11">
        <f t="shared" si="11"/>
        <v>20</v>
      </c>
      <c r="V96" s="19">
        <f t="shared" si="14"/>
        <v>21</v>
      </c>
      <c r="W96" s="16"/>
      <c r="X96" s="54">
        <v>0</v>
      </c>
      <c r="Y96" s="14">
        <v>0</v>
      </c>
      <c r="Z96" s="14"/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7">
        <v>0</v>
      </c>
      <c r="AG96" s="14">
        <v>0</v>
      </c>
      <c r="AH96" s="14">
        <v>0</v>
      </c>
      <c r="AI96" s="9">
        <f t="shared" si="12"/>
        <v>21</v>
      </c>
      <c r="AJ96" s="19">
        <v>0</v>
      </c>
      <c r="AK96" s="19">
        <f t="shared" si="13"/>
        <v>21</v>
      </c>
      <c r="AL96" s="6"/>
    </row>
    <row r="97" spans="1:38" x14ac:dyDescent="0.35">
      <c r="A97" s="5">
        <v>92</v>
      </c>
      <c r="B97" s="36" t="s">
        <v>145</v>
      </c>
      <c r="C97" s="18">
        <v>0</v>
      </c>
      <c r="D97" s="5">
        <v>0</v>
      </c>
      <c r="E97" s="5"/>
      <c r="F97" s="5">
        <v>0</v>
      </c>
      <c r="G97" s="5">
        <v>0</v>
      </c>
      <c r="H97" s="5"/>
      <c r="I97" s="5">
        <v>10</v>
      </c>
      <c r="J97" s="18">
        <v>0</v>
      </c>
      <c r="K97" s="5"/>
      <c r="L97" s="5">
        <v>10</v>
      </c>
      <c r="M97" s="18">
        <v>0</v>
      </c>
      <c r="N97" s="5"/>
      <c r="O97" s="18">
        <v>0</v>
      </c>
      <c r="P97" s="18">
        <v>0</v>
      </c>
      <c r="Q97" s="5"/>
      <c r="R97" s="18">
        <v>0</v>
      </c>
      <c r="S97" s="18">
        <v>0</v>
      </c>
      <c r="T97" s="5"/>
      <c r="U97" s="11">
        <f t="shared" si="11"/>
        <v>20</v>
      </c>
      <c r="V97" s="19">
        <f t="shared" si="14"/>
        <v>21</v>
      </c>
      <c r="W97" s="16"/>
      <c r="X97" s="54">
        <v>0</v>
      </c>
      <c r="Y97" s="14">
        <v>0</v>
      </c>
      <c r="Z97" s="14"/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7">
        <v>0</v>
      </c>
      <c r="AG97" s="14">
        <v>0</v>
      </c>
      <c r="AH97" s="14">
        <v>0</v>
      </c>
      <c r="AI97" s="9">
        <f t="shared" si="12"/>
        <v>21</v>
      </c>
      <c r="AJ97" s="19">
        <v>0</v>
      </c>
      <c r="AK97" s="19">
        <f t="shared" si="13"/>
        <v>21</v>
      </c>
      <c r="AL97" s="6"/>
    </row>
    <row r="98" spans="1:38" x14ac:dyDescent="0.35">
      <c r="A98" s="5">
        <v>93</v>
      </c>
      <c r="B98" s="36" t="s">
        <v>147</v>
      </c>
      <c r="C98" s="18">
        <v>0</v>
      </c>
      <c r="D98" s="5">
        <v>0</v>
      </c>
      <c r="E98" s="5"/>
      <c r="F98" s="5">
        <v>0</v>
      </c>
      <c r="G98" s="5">
        <v>0</v>
      </c>
      <c r="H98" s="5"/>
      <c r="I98" s="5">
        <v>10</v>
      </c>
      <c r="J98" s="18">
        <v>0</v>
      </c>
      <c r="K98" s="5"/>
      <c r="L98" s="5">
        <v>10</v>
      </c>
      <c r="M98" s="18">
        <v>0</v>
      </c>
      <c r="N98" s="5"/>
      <c r="O98" s="18">
        <v>0</v>
      </c>
      <c r="P98" s="18">
        <v>0</v>
      </c>
      <c r="Q98" s="5"/>
      <c r="R98" s="18">
        <v>0</v>
      </c>
      <c r="S98" s="18">
        <v>0</v>
      </c>
      <c r="T98" s="5"/>
      <c r="U98" s="11">
        <f t="shared" si="11"/>
        <v>20</v>
      </c>
      <c r="V98" s="19">
        <f t="shared" si="14"/>
        <v>21</v>
      </c>
      <c r="W98" s="16"/>
      <c r="X98" s="54">
        <v>0</v>
      </c>
      <c r="Y98" s="14">
        <v>0</v>
      </c>
      <c r="Z98" s="14"/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7">
        <v>0</v>
      </c>
      <c r="AG98" s="14">
        <v>0</v>
      </c>
      <c r="AH98" s="14">
        <v>0</v>
      </c>
      <c r="AI98" s="9">
        <f t="shared" si="12"/>
        <v>21</v>
      </c>
      <c r="AJ98" s="19">
        <v>0</v>
      </c>
      <c r="AK98" s="19">
        <f t="shared" si="13"/>
        <v>21</v>
      </c>
      <c r="AL98" s="6"/>
    </row>
    <row r="99" spans="1:38" x14ac:dyDescent="0.35">
      <c r="A99" s="5">
        <v>94</v>
      </c>
      <c r="B99" s="36" t="s">
        <v>149</v>
      </c>
      <c r="C99" s="18">
        <v>0</v>
      </c>
      <c r="D99" s="5">
        <v>0</v>
      </c>
      <c r="E99" s="5"/>
      <c r="F99" s="5">
        <v>0</v>
      </c>
      <c r="G99" s="5">
        <v>0</v>
      </c>
      <c r="H99" s="5"/>
      <c r="I99" s="5">
        <v>10</v>
      </c>
      <c r="J99" s="18">
        <v>0</v>
      </c>
      <c r="K99" s="5"/>
      <c r="L99" s="5">
        <v>10</v>
      </c>
      <c r="M99" s="18">
        <v>0</v>
      </c>
      <c r="N99" s="5"/>
      <c r="O99" s="18">
        <v>0</v>
      </c>
      <c r="P99" s="18">
        <v>0</v>
      </c>
      <c r="Q99" s="5"/>
      <c r="R99" s="18">
        <v>0</v>
      </c>
      <c r="S99" s="18">
        <v>0</v>
      </c>
      <c r="T99" s="5"/>
      <c r="U99" s="11">
        <f t="shared" si="11"/>
        <v>20</v>
      </c>
      <c r="V99" s="19">
        <f t="shared" si="14"/>
        <v>21</v>
      </c>
      <c r="W99" s="16"/>
      <c r="X99" s="54">
        <v>0</v>
      </c>
      <c r="Y99" s="14">
        <v>0</v>
      </c>
      <c r="Z99" s="14"/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7">
        <v>0</v>
      </c>
      <c r="AG99" s="14">
        <v>0</v>
      </c>
      <c r="AH99" s="14">
        <v>0</v>
      </c>
      <c r="AI99" s="9">
        <f t="shared" si="12"/>
        <v>21</v>
      </c>
      <c r="AJ99" s="19">
        <v>0</v>
      </c>
      <c r="AK99" s="19">
        <f t="shared" si="13"/>
        <v>21</v>
      </c>
      <c r="AL99" s="6"/>
    </row>
    <row r="100" spans="1:38" x14ac:dyDescent="0.35">
      <c r="A100" s="5">
        <v>95</v>
      </c>
      <c r="B100" s="36" t="s">
        <v>150</v>
      </c>
      <c r="C100" s="18">
        <v>0</v>
      </c>
      <c r="D100" s="5">
        <v>0</v>
      </c>
      <c r="E100" s="5"/>
      <c r="F100" s="5">
        <v>0</v>
      </c>
      <c r="G100" s="5">
        <v>0</v>
      </c>
      <c r="H100" s="5"/>
      <c r="I100" s="5">
        <v>10</v>
      </c>
      <c r="J100" s="18">
        <v>0</v>
      </c>
      <c r="K100" s="5"/>
      <c r="L100" s="5">
        <v>10</v>
      </c>
      <c r="M100" s="18">
        <v>0</v>
      </c>
      <c r="N100" s="5"/>
      <c r="O100" s="18">
        <v>0</v>
      </c>
      <c r="P100" s="18">
        <v>0</v>
      </c>
      <c r="Q100" s="5"/>
      <c r="R100" s="18">
        <v>0</v>
      </c>
      <c r="S100" s="18">
        <v>0</v>
      </c>
      <c r="T100" s="5"/>
      <c r="U100" s="11">
        <f t="shared" si="11"/>
        <v>20</v>
      </c>
      <c r="V100" s="19">
        <f t="shared" si="14"/>
        <v>21</v>
      </c>
      <c r="W100" s="16"/>
      <c r="X100" s="54">
        <v>0</v>
      </c>
      <c r="Y100" s="14">
        <v>0</v>
      </c>
      <c r="Z100" s="14"/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7">
        <v>0</v>
      </c>
      <c r="AG100" s="14">
        <v>0</v>
      </c>
      <c r="AH100" s="14">
        <v>0</v>
      </c>
      <c r="AI100" s="9">
        <f t="shared" si="12"/>
        <v>21</v>
      </c>
      <c r="AJ100" s="19">
        <v>0</v>
      </c>
      <c r="AK100" s="19">
        <f t="shared" si="13"/>
        <v>21</v>
      </c>
      <c r="AL100" s="6"/>
    </row>
    <row r="101" spans="1:38" x14ac:dyDescent="0.35">
      <c r="A101" s="5">
        <v>96</v>
      </c>
      <c r="B101" s="36" t="s">
        <v>187</v>
      </c>
      <c r="C101" s="18">
        <v>0</v>
      </c>
      <c r="D101" s="5">
        <v>0</v>
      </c>
      <c r="E101" s="5"/>
      <c r="F101" s="5">
        <v>0</v>
      </c>
      <c r="G101" s="5">
        <v>0</v>
      </c>
      <c r="H101" s="5"/>
      <c r="I101" s="5">
        <v>0</v>
      </c>
      <c r="J101" s="18">
        <v>0</v>
      </c>
      <c r="K101" s="5"/>
      <c r="L101" s="5">
        <v>10</v>
      </c>
      <c r="M101" s="18">
        <v>0</v>
      </c>
      <c r="N101" s="5"/>
      <c r="O101" s="18">
        <v>10</v>
      </c>
      <c r="P101" s="18">
        <v>0</v>
      </c>
      <c r="Q101" s="5"/>
      <c r="R101" s="18">
        <v>0</v>
      </c>
      <c r="S101" s="18">
        <v>0</v>
      </c>
      <c r="T101" s="5"/>
      <c r="U101" s="11">
        <f t="shared" si="11"/>
        <v>20</v>
      </c>
      <c r="V101" s="19">
        <f t="shared" si="14"/>
        <v>21</v>
      </c>
      <c r="W101" s="16"/>
      <c r="X101" s="54">
        <v>0</v>
      </c>
      <c r="Y101" s="14">
        <v>0</v>
      </c>
      <c r="Z101" s="14"/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7">
        <v>0</v>
      </c>
      <c r="AG101" s="14">
        <v>0</v>
      </c>
      <c r="AH101" s="14">
        <v>0</v>
      </c>
      <c r="AI101" s="9">
        <f t="shared" si="12"/>
        <v>21</v>
      </c>
      <c r="AJ101" s="19">
        <v>0</v>
      </c>
      <c r="AK101" s="19">
        <f t="shared" si="13"/>
        <v>21</v>
      </c>
      <c r="AL101" s="6"/>
    </row>
    <row r="102" spans="1:38" x14ac:dyDescent="0.35">
      <c r="A102" s="5">
        <v>97</v>
      </c>
      <c r="B102" s="36" t="s">
        <v>215</v>
      </c>
      <c r="C102" s="18">
        <v>0</v>
      </c>
      <c r="D102" s="5">
        <v>0</v>
      </c>
      <c r="E102" s="5"/>
      <c r="F102" s="5">
        <v>0</v>
      </c>
      <c r="G102" s="5">
        <v>0</v>
      </c>
      <c r="H102" s="5"/>
      <c r="I102" s="18">
        <v>0</v>
      </c>
      <c r="J102" s="18">
        <v>0</v>
      </c>
      <c r="K102" s="5"/>
      <c r="L102" s="18">
        <v>0</v>
      </c>
      <c r="M102" s="18">
        <v>0</v>
      </c>
      <c r="N102" s="5"/>
      <c r="O102" s="18">
        <v>0</v>
      </c>
      <c r="P102" s="18">
        <v>0</v>
      </c>
      <c r="Q102" s="5"/>
      <c r="R102" s="18">
        <v>10</v>
      </c>
      <c r="S102" s="18">
        <v>4</v>
      </c>
      <c r="T102" s="5"/>
      <c r="U102" s="11">
        <f t="shared" ref="U102:U133" si="15">SUM(C102:T102)</f>
        <v>14</v>
      </c>
      <c r="V102" s="19">
        <f t="shared" si="14"/>
        <v>11</v>
      </c>
      <c r="W102" s="16"/>
      <c r="X102" s="54">
        <v>10</v>
      </c>
      <c r="Y102" s="14">
        <v>0</v>
      </c>
      <c r="Z102" s="14"/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7">
        <v>0</v>
      </c>
      <c r="AG102" s="14">
        <v>0</v>
      </c>
      <c r="AH102" s="14">
        <v>0</v>
      </c>
      <c r="AI102" s="9">
        <f t="shared" ref="AI102:AI133" si="16">SUM(V102:AH102)</f>
        <v>21</v>
      </c>
      <c r="AJ102" s="19">
        <v>0</v>
      </c>
      <c r="AK102" s="19">
        <f t="shared" ref="AK102:AK133" si="17">SUM(AI102:AJ102)</f>
        <v>21</v>
      </c>
      <c r="AL102" s="6"/>
    </row>
    <row r="103" spans="1:38" x14ac:dyDescent="0.35">
      <c r="A103" s="5">
        <v>98</v>
      </c>
      <c r="B103" s="13" t="s">
        <v>16</v>
      </c>
      <c r="C103" s="5">
        <v>10</v>
      </c>
      <c r="D103" s="18">
        <v>0</v>
      </c>
      <c r="E103" s="18"/>
      <c r="F103" s="18">
        <v>0</v>
      </c>
      <c r="G103" s="18">
        <v>0</v>
      </c>
      <c r="H103" s="18"/>
      <c r="I103" s="18">
        <v>0</v>
      </c>
      <c r="J103" s="18">
        <v>0</v>
      </c>
      <c r="K103" s="18"/>
      <c r="L103" s="18">
        <v>0</v>
      </c>
      <c r="M103" s="18">
        <v>0</v>
      </c>
      <c r="N103" s="18"/>
      <c r="O103" s="18">
        <v>0</v>
      </c>
      <c r="P103" s="18">
        <v>0</v>
      </c>
      <c r="Q103" s="18"/>
      <c r="R103" s="18">
        <v>0</v>
      </c>
      <c r="S103" s="18">
        <v>0</v>
      </c>
      <c r="T103" s="18"/>
      <c r="U103" s="11">
        <f t="shared" si="15"/>
        <v>10</v>
      </c>
      <c r="V103" s="19">
        <f t="shared" si="14"/>
        <v>11</v>
      </c>
      <c r="W103" s="16"/>
      <c r="X103" s="54">
        <v>0</v>
      </c>
      <c r="Y103" s="14">
        <v>0</v>
      </c>
      <c r="Z103" s="14"/>
      <c r="AA103" s="14">
        <v>0</v>
      </c>
      <c r="AB103" s="14">
        <v>0</v>
      </c>
      <c r="AC103" s="14">
        <v>10</v>
      </c>
      <c r="AD103" s="14">
        <v>0</v>
      </c>
      <c r="AE103" s="14">
        <v>0</v>
      </c>
      <c r="AF103" s="17">
        <v>0</v>
      </c>
      <c r="AG103" s="14">
        <v>0</v>
      </c>
      <c r="AH103" s="14">
        <v>0</v>
      </c>
      <c r="AI103" s="9">
        <f t="shared" si="16"/>
        <v>21</v>
      </c>
      <c r="AJ103" s="19">
        <v>0</v>
      </c>
      <c r="AK103" s="19">
        <f t="shared" si="17"/>
        <v>21</v>
      </c>
      <c r="AL103" s="6"/>
    </row>
    <row r="104" spans="1:38" x14ac:dyDescent="0.35">
      <c r="A104" s="5">
        <v>99</v>
      </c>
      <c r="B104" s="13" t="s">
        <v>35</v>
      </c>
      <c r="C104" s="5">
        <v>10</v>
      </c>
      <c r="D104" s="5">
        <v>16</v>
      </c>
      <c r="E104" s="5"/>
      <c r="F104" s="5">
        <v>0</v>
      </c>
      <c r="G104" s="18">
        <v>0</v>
      </c>
      <c r="H104" s="18"/>
      <c r="I104" s="18">
        <v>0</v>
      </c>
      <c r="J104" s="18">
        <v>0</v>
      </c>
      <c r="K104" s="18"/>
      <c r="L104" s="18">
        <v>0</v>
      </c>
      <c r="M104" s="18">
        <v>0</v>
      </c>
      <c r="N104" s="18"/>
      <c r="O104" s="18">
        <v>0</v>
      </c>
      <c r="P104" s="18">
        <v>0</v>
      </c>
      <c r="Q104" s="18"/>
      <c r="R104" s="18">
        <v>0</v>
      </c>
      <c r="S104" s="18">
        <v>0</v>
      </c>
      <c r="T104" s="18"/>
      <c r="U104" s="11">
        <f t="shared" si="15"/>
        <v>26</v>
      </c>
      <c r="V104" s="19">
        <f t="shared" si="14"/>
        <v>11</v>
      </c>
      <c r="W104" s="16"/>
      <c r="X104" s="54">
        <v>0</v>
      </c>
      <c r="Y104" s="14">
        <v>0</v>
      </c>
      <c r="Z104" s="14"/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7">
        <v>0</v>
      </c>
      <c r="AG104" s="14">
        <v>0</v>
      </c>
      <c r="AH104" s="14">
        <v>0</v>
      </c>
      <c r="AI104" s="9">
        <f t="shared" si="16"/>
        <v>11</v>
      </c>
      <c r="AJ104" s="19">
        <v>0</v>
      </c>
      <c r="AK104" s="19">
        <f t="shared" si="17"/>
        <v>11</v>
      </c>
      <c r="AL104" s="6"/>
    </row>
    <row r="105" spans="1:38" x14ac:dyDescent="0.35">
      <c r="A105" s="5">
        <v>100</v>
      </c>
      <c r="B105" s="36" t="s">
        <v>105</v>
      </c>
      <c r="C105" s="18">
        <v>0</v>
      </c>
      <c r="D105" s="5">
        <v>0</v>
      </c>
      <c r="E105" s="5"/>
      <c r="F105" s="5">
        <v>10</v>
      </c>
      <c r="G105" s="5">
        <v>12</v>
      </c>
      <c r="H105" s="5"/>
      <c r="I105" s="18">
        <v>0</v>
      </c>
      <c r="J105" s="18">
        <v>0</v>
      </c>
      <c r="K105" s="5"/>
      <c r="L105" s="18">
        <v>0</v>
      </c>
      <c r="M105" s="18">
        <v>0</v>
      </c>
      <c r="N105" s="5"/>
      <c r="O105" s="18">
        <v>0</v>
      </c>
      <c r="P105" s="18">
        <v>0</v>
      </c>
      <c r="Q105" s="5"/>
      <c r="R105" s="18">
        <v>0</v>
      </c>
      <c r="S105" s="18">
        <v>0</v>
      </c>
      <c r="T105" s="5"/>
      <c r="U105" s="11">
        <f t="shared" si="15"/>
        <v>22</v>
      </c>
      <c r="V105" s="19">
        <f t="shared" si="14"/>
        <v>11</v>
      </c>
      <c r="W105" s="16"/>
      <c r="X105" s="54">
        <v>0</v>
      </c>
      <c r="Y105" s="14">
        <v>0</v>
      </c>
      <c r="Z105" s="14"/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7">
        <v>0</v>
      </c>
      <c r="AG105" s="14">
        <v>0</v>
      </c>
      <c r="AH105" s="14">
        <v>0</v>
      </c>
      <c r="AI105" s="9">
        <f t="shared" si="16"/>
        <v>11</v>
      </c>
      <c r="AJ105" s="19">
        <v>0</v>
      </c>
      <c r="AK105" s="19">
        <f t="shared" si="17"/>
        <v>11</v>
      </c>
      <c r="AL105" s="6"/>
    </row>
    <row r="106" spans="1:38" x14ac:dyDescent="0.35">
      <c r="A106" s="5">
        <v>101</v>
      </c>
      <c r="B106" s="36" t="s">
        <v>213</v>
      </c>
      <c r="C106" s="18">
        <v>0</v>
      </c>
      <c r="D106" s="5">
        <v>0</v>
      </c>
      <c r="E106" s="5"/>
      <c r="F106" s="5">
        <v>0</v>
      </c>
      <c r="G106" s="5">
        <v>0</v>
      </c>
      <c r="H106" s="5"/>
      <c r="I106" s="18">
        <v>0</v>
      </c>
      <c r="J106" s="18">
        <v>0</v>
      </c>
      <c r="K106" s="5"/>
      <c r="L106" s="18">
        <v>0</v>
      </c>
      <c r="M106" s="18">
        <v>0</v>
      </c>
      <c r="N106" s="5"/>
      <c r="O106" s="18">
        <v>0</v>
      </c>
      <c r="P106" s="18">
        <v>0</v>
      </c>
      <c r="Q106" s="5"/>
      <c r="R106" s="18">
        <v>10</v>
      </c>
      <c r="S106" s="18">
        <v>12</v>
      </c>
      <c r="T106" s="5"/>
      <c r="U106" s="11">
        <f t="shared" si="15"/>
        <v>22</v>
      </c>
      <c r="V106" s="19">
        <f t="shared" si="14"/>
        <v>11</v>
      </c>
      <c r="W106" s="16"/>
      <c r="X106" s="54">
        <v>0</v>
      </c>
      <c r="Y106" s="14">
        <v>0</v>
      </c>
      <c r="Z106" s="14"/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7">
        <v>0</v>
      </c>
      <c r="AG106" s="14">
        <v>0</v>
      </c>
      <c r="AH106" s="14">
        <v>0</v>
      </c>
      <c r="AI106" s="9">
        <f t="shared" si="16"/>
        <v>11</v>
      </c>
      <c r="AJ106" s="19">
        <v>0</v>
      </c>
      <c r="AK106" s="19">
        <f t="shared" si="17"/>
        <v>11</v>
      </c>
      <c r="AL106" s="6"/>
    </row>
    <row r="107" spans="1:38" x14ac:dyDescent="0.35">
      <c r="A107" s="5">
        <v>102</v>
      </c>
      <c r="B107" s="36" t="s">
        <v>214</v>
      </c>
      <c r="C107" s="18">
        <v>0</v>
      </c>
      <c r="D107" s="5">
        <v>0</v>
      </c>
      <c r="E107" s="5"/>
      <c r="F107" s="5">
        <v>0</v>
      </c>
      <c r="G107" s="5">
        <v>0</v>
      </c>
      <c r="H107" s="5"/>
      <c r="I107" s="18">
        <v>0</v>
      </c>
      <c r="J107" s="18">
        <v>0</v>
      </c>
      <c r="K107" s="5"/>
      <c r="L107" s="18">
        <v>0</v>
      </c>
      <c r="M107" s="18">
        <v>0</v>
      </c>
      <c r="N107" s="5"/>
      <c r="O107" s="18">
        <v>0</v>
      </c>
      <c r="P107" s="18">
        <v>0</v>
      </c>
      <c r="Q107" s="5"/>
      <c r="R107" s="18">
        <v>10</v>
      </c>
      <c r="S107" s="18">
        <v>9</v>
      </c>
      <c r="T107" s="5"/>
      <c r="U107" s="11">
        <f t="shared" si="15"/>
        <v>19</v>
      </c>
      <c r="V107" s="19">
        <f t="shared" si="14"/>
        <v>11</v>
      </c>
      <c r="W107" s="16"/>
      <c r="X107" s="54">
        <v>0</v>
      </c>
      <c r="Y107" s="14">
        <v>0</v>
      </c>
      <c r="Z107" s="14"/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7">
        <v>0</v>
      </c>
      <c r="AG107" s="14">
        <v>0</v>
      </c>
      <c r="AH107" s="14">
        <v>0</v>
      </c>
      <c r="AI107" s="9">
        <f t="shared" si="16"/>
        <v>11</v>
      </c>
      <c r="AJ107" s="19">
        <v>0</v>
      </c>
      <c r="AK107" s="19">
        <f t="shared" si="17"/>
        <v>11</v>
      </c>
      <c r="AL107" s="6"/>
    </row>
    <row r="108" spans="1:38" x14ac:dyDescent="0.35">
      <c r="A108" s="5">
        <v>103</v>
      </c>
      <c r="B108" s="13" t="s">
        <v>18</v>
      </c>
      <c r="C108" s="5">
        <v>10</v>
      </c>
      <c r="D108" s="18">
        <v>5</v>
      </c>
      <c r="E108" s="18"/>
      <c r="F108" s="18">
        <v>0</v>
      </c>
      <c r="G108" s="18">
        <v>0</v>
      </c>
      <c r="H108" s="18"/>
      <c r="I108" s="18">
        <v>0</v>
      </c>
      <c r="J108" s="18">
        <v>0</v>
      </c>
      <c r="K108" s="18"/>
      <c r="L108" s="18">
        <v>0</v>
      </c>
      <c r="M108" s="18">
        <v>0</v>
      </c>
      <c r="N108" s="18"/>
      <c r="O108" s="18">
        <v>0</v>
      </c>
      <c r="P108" s="18">
        <v>0</v>
      </c>
      <c r="Q108" s="18"/>
      <c r="R108" s="18">
        <v>0</v>
      </c>
      <c r="S108" s="18">
        <v>0</v>
      </c>
      <c r="T108" s="18"/>
      <c r="U108" s="11">
        <f t="shared" si="15"/>
        <v>15</v>
      </c>
      <c r="V108" s="19">
        <f t="shared" si="14"/>
        <v>11</v>
      </c>
      <c r="W108" s="16"/>
      <c r="X108" s="54">
        <v>0</v>
      </c>
      <c r="Y108" s="14">
        <v>0</v>
      </c>
      <c r="Z108" s="14"/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7">
        <v>0</v>
      </c>
      <c r="AG108" s="14">
        <v>0</v>
      </c>
      <c r="AH108" s="14">
        <v>0</v>
      </c>
      <c r="AI108" s="9">
        <f t="shared" si="16"/>
        <v>11</v>
      </c>
      <c r="AJ108" s="19">
        <v>0</v>
      </c>
      <c r="AK108" s="19">
        <f t="shared" si="17"/>
        <v>11</v>
      </c>
      <c r="AL108" s="6"/>
    </row>
    <row r="109" spans="1:38" x14ac:dyDescent="0.35">
      <c r="A109" s="5">
        <v>104</v>
      </c>
      <c r="B109" s="36" t="s">
        <v>43</v>
      </c>
      <c r="C109" s="18">
        <v>0</v>
      </c>
      <c r="D109" s="5">
        <v>0</v>
      </c>
      <c r="E109" s="5"/>
      <c r="F109" s="5">
        <v>10</v>
      </c>
      <c r="G109" s="5">
        <v>1</v>
      </c>
      <c r="H109" s="5"/>
      <c r="I109" s="18">
        <v>0</v>
      </c>
      <c r="J109" s="18">
        <v>0</v>
      </c>
      <c r="K109" s="5"/>
      <c r="L109" s="18">
        <v>0</v>
      </c>
      <c r="M109" s="18">
        <v>0</v>
      </c>
      <c r="N109" s="5"/>
      <c r="O109" s="18">
        <v>0</v>
      </c>
      <c r="P109" s="18">
        <v>0</v>
      </c>
      <c r="Q109" s="5"/>
      <c r="R109" s="18">
        <v>0</v>
      </c>
      <c r="S109" s="18">
        <v>0</v>
      </c>
      <c r="T109" s="5"/>
      <c r="U109" s="11">
        <f t="shared" si="15"/>
        <v>11</v>
      </c>
      <c r="V109" s="19">
        <f t="shared" si="14"/>
        <v>11</v>
      </c>
      <c r="W109" s="16"/>
      <c r="X109" s="54">
        <v>0</v>
      </c>
      <c r="Y109" s="14">
        <v>0</v>
      </c>
      <c r="Z109" s="14"/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7">
        <v>0</v>
      </c>
      <c r="AG109" s="14">
        <v>0</v>
      </c>
      <c r="AH109" s="14">
        <v>0</v>
      </c>
      <c r="AI109" s="9">
        <f t="shared" si="16"/>
        <v>11</v>
      </c>
      <c r="AJ109" s="19">
        <v>0</v>
      </c>
      <c r="AK109" s="19">
        <f t="shared" si="17"/>
        <v>11</v>
      </c>
      <c r="AL109" s="6"/>
    </row>
    <row r="110" spans="1:38" x14ac:dyDescent="0.35">
      <c r="A110" s="5">
        <v>105</v>
      </c>
      <c r="B110" s="13" t="s">
        <v>37</v>
      </c>
      <c r="C110" s="5">
        <v>10</v>
      </c>
      <c r="D110" s="18">
        <v>0</v>
      </c>
      <c r="E110" s="18"/>
      <c r="F110" s="18">
        <v>0</v>
      </c>
      <c r="G110" s="18">
        <v>0</v>
      </c>
      <c r="H110" s="18"/>
      <c r="I110" s="18">
        <v>0</v>
      </c>
      <c r="J110" s="18">
        <v>0</v>
      </c>
      <c r="K110" s="18"/>
      <c r="L110" s="18">
        <v>0</v>
      </c>
      <c r="M110" s="18">
        <v>0</v>
      </c>
      <c r="N110" s="18"/>
      <c r="O110" s="18">
        <v>0</v>
      </c>
      <c r="P110" s="18">
        <v>0</v>
      </c>
      <c r="Q110" s="18"/>
      <c r="R110" s="18">
        <v>0</v>
      </c>
      <c r="S110" s="18">
        <v>0</v>
      </c>
      <c r="T110" s="18"/>
      <c r="U110" s="11">
        <f t="shared" si="15"/>
        <v>10</v>
      </c>
      <c r="V110" s="19">
        <f t="shared" si="14"/>
        <v>11</v>
      </c>
      <c r="W110" s="16"/>
      <c r="X110" s="54">
        <v>0</v>
      </c>
      <c r="Y110" s="14">
        <v>0</v>
      </c>
      <c r="Z110" s="14"/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7">
        <v>0</v>
      </c>
      <c r="AG110" s="14">
        <v>0</v>
      </c>
      <c r="AH110" s="14">
        <v>0</v>
      </c>
      <c r="AI110" s="9">
        <f t="shared" si="16"/>
        <v>11</v>
      </c>
      <c r="AJ110" s="19">
        <v>0</v>
      </c>
      <c r="AK110" s="19">
        <f t="shared" si="17"/>
        <v>11</v>
      </c>
      <c r="AL110" s="6"/>
    </row>
    <row r="111" spans="1:38" x14ac:dyDescent="0.35">
      <c r="A111" s="5">
        <v>106</v>
      </c>
      <c r="B111" s="36" t="s">
        <v>108</v>
      </c>
      <c r="C111" s="18">
        <v>0</v>
      </c>
      <c r="D111" s="5">
        <v>0</v>
      </c>
      <c r="E111" s="5"/>
      <c r="F111" s="5">
        <v>10</v>
      </c>
      <c r="G111" s="5">
        <v>0</v>
      </c>
      <c r="H111" s="5"/>
      <c r="I111" s="18">
        <v>0</v>
      </c>
      <c r="J111" s="18">
        <v>0</v>
      </c>
      <c r="K111" s="5"/>
      <c r="L111" s="18">
        <v>0</v>
      </c>
      <c r="M111" s="18">
        <v>0</v>
      </c>
      <c r="N111" s="5"/>
      <c r="O111" s="18">
        <v>0</v>
      </c>
      <c r="P111" s="18">
        <v>0</v>
      </c>
      <c r="Q111" s="5"/>
      <c r="R111" s="18">
        <v>0</v>
      </c>
      <c r="S111" s="18">
        <v>0</v>
      </c>
      <c r="T111" s="5"/>
      <c r="U111" s="11">
        <f t="shared" si="15"/>
        <v>10</v>
      </c>
      <c r="V111" s="19">
        <f t="shared" si="14"/>
        <v>11</v>
      </c>
      <c r="W111" s="16"/>
      <c r="X111" s="54">
        <v>0</v>
      </c>
      <c r="Y111" s="14">
        <v>0</v>
      </c>
      <c r="Z111" s="14"/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7">
        <v>0</v>
      </c>
      <c r="AG111" s="14">
        <v>0</v>
      </c>
      <c r="AH111" s="14">
        <v>0</v>
      </c>
      <c r="AI111" s="9">
        <f t="shared" si="16"/>
        <v>11</v>
      </c>
      <c r="AJ111" s="19">
        <v>0</v>
      </c>
      <c r="AK111" s="19">
        <f t="shared" si="17"/>
        <v>11</v>
      </c>
      <c r="AL111" s="6"/>
    </row>
    <row r="112" spans="1:38" x14ac:dyDescent="0.35">
      <c r="A112" s="5">
        <v>107</v>
      </c>
      <c r="B112" s="36" t="s">
        <v>217</v>
      </c>
      <c r="C112" s="18">
        <v>0</v>
      </c>
      <c r="D112" s="5">
        <v>0</v>
      </c>
      <c r="E112" s="5"/>
      <c r="F112" s="5">
        <v>0</v>
      </c>
      <c r="G112" s="5">
        <v>0</v>
      </c>
      <c r="H112" s="5"/>
      <c r="I112" s="18">
        <v>0</v>
      </c>
      <c r="J112" s="18">
        <v>0</v>
      </c>
      <c r="K112" s="5"/>
      <c r="L112" s="18">
        <v>0</v>
      </c>
      <c r="M112" s="18">
        <v>0</v>
      </c>
      <c r="N112" s="5"/>
      <c r="O112" s="18">
        <v>0</v>
      </c>
      <c r="P112" s="18">
        <v>0</v>
      </c>
      <c r="Q112" s="5"/>
      <c r="R112" s="18">
        <v>10</v>
      </c>
      <c r="S112" s="18">
        <v>0</v>
      </c>
      <c r="T112" s="5"/>
      <c r="U112" s="11">
        <f t="shared" si="15"/>
        <v>10</v>
      </c>
      <c r="V112" s="19">
        <f t="shared" si="14"/>
        <v>11</v>
      </c>
      <c r="W112" s="16"/>
      <c r="X112" s="54">
        <v>0</v>
      </c>
      <c r="Y112" s="14">
        <v>0</v>
      </c>
      <c r="Z112" s="14"/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7">
        <v>0</v>
      </c>
      <c r="AG112" s="14">
        <v>0</v>
      </c>
      <c r="AH112" s="14">
        <v>0</v>
      </c>
      <c r="AI112" s="9">
        <f t="shared" si="16"/>
        <v>11</v>
      </c>
      <c r="AJ112" s="19">
        <v>0</v>
      </c>
      <c r="AK112" s="19">
        <f t="shared" si="17"/>
        <v>11</v>
      </c>
      <c r="AL112" s="6"/>
    </row>
    <row r="113" spans="1:38" x14ac:dyDescent="0.35">
      <c r="A113" s="5">
        <v>108</v>
      </c>
      <c r="B113" s="36" t="s">
        <v>218</v>
      </c>
      <c r="C113" s="18">
        <v>0</v>
      </c>
      <c r="D113" s="5">
        <v>0</v>
      </c>
      <c r="E113" s="5"/>
      <c r="F113" s="5">
        <v>0</v>
      </c>
      <c r="G113" s="5">
        <v>0</v>
      </c>
      <c r="H113" s="5"/>
      <c r="I113" s="18">
        <v>0</v>
      </c>
      <c r="J113" s="18">
        <v>0</v>
      </c>
      <c r="K113" s="5"/>
      <c r="L113" s="18">
        <v>0</v>
      </c>
      <c r="M113" s="18">
        <v>0</v>
      </c>
      <c r="N113" s="5"/>
      <c r="O113" s="18">
        <v>0</v>
      </c>
      <c r="P113" s="18">
        <v>0</v>
      </c>
      <c r="Q113" s="5"/>
      <c r="R113" s="18">
        <v>0</v>
      </c>
      <c r="S113" s="18">
        <v>0</v>
      </c>
      <c r="T113" s="5"/>
      <c r="U113" s="11">
        <f t="shared" si="15"/>
        <v>0</v>
      </c>
      <c r="V113" s="19">
        <f>+C113+F113+I113+L113+O113+R113</f>
        <v>0</v>
      </c>
      <c r="W113" s="16"/>
      <c r="X113" s="54">
        <v>10</v>
      </c>
      <c r="Y113" s="14">
        <v>12</v>
      </c>
      <c r="Z113" s="14"/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7">
        <v>0</v>
      </c>
      <c r="AG113" s="14">
        <v>0</v>
      </c>
      <c r="AH113" s="14">
        <v>0</v>
      </c>
      <c r="AI113" s="9">
        <f t="shared" si="16"/>
        <v>22</v>
      </c>
      <c r="AJ113" s="19">
        <f>-Y113</f>
        <v>-12</v>
      </c>
      <c r="AK113" s="19">
        <f t="shared" si="17"/>
        <v>10</v>
      </c>
      <c r="AL113" s="6"/>
    </row>
    <row r="114" spans="1:38" x14ac:dyDescent="0.35">
      <c r="A114" s="5">
        <v>109</v>
      </c>
      <c r="B114" s="36" t="s">
        <v>54</v>
      </c>
      <c r="C114" s="18">
        <v>0</v>
      </c>
      <c r="D114" s="5">
        <v>0</v>
      </c>
      <c r="E114" s="5"/>
      <c r="F114" s="5">
        <v>0</v>
      </c>
      <c r="G114" s="5">
        <v>0</v>
      </c>
      <c r="H114" s="5"/>
      <c r="I114" s="18">
        <v>0</v>
      </c>
      <c r="J114" s="18">
        <v>0</v>
      </c>
      <c r="K114" s="5"/>
      <c r="L114" s="18">
        <v>0</v>
      </c>
      <c r="M114" s="18">
        <v>0</v>
      </c>
      <c r="N114" s="5"/>
      <c r="O114" s="18">
        <v>0</v>
      </c>
      <c r="P114" s="18">
        <v>0</v>
      </c>
      <c r="Q114" s="5"/>
      <c r="R114" s="18">
        <v>0</v>
      </c>
      <c r="S114" s="18">
        <v>0</v>
      </c>
      <c r="T114" s="5"/>
      <c r="U114" s="11">
        <f t="shared" si="15"/>
        <v>0</v>
      </c>
      <c r="V114" s="19">
        <f>+C114+F114+I114+L114+O114+R114</f>
        <v>0</v>
      </c>
      <c r="W114" s="16"/>
      <c r="X114" s="54">
        <v>10</v>
      </c>
      <c r="Y114" s="14">
        <v>0</v>
      </c>
      <c r="Z114" s="14"/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7">
        <v>0</v>
      </c>
      <c r="AG114" s="14">
        <v>0</v>
      </c>
      <c r="AH114" s="14">
        <v>0</v>
      </c>
      <c r="AI114" s="9">
        <f t="shared" si="16"/>
        <v>10</v>
      </c>
      <c r="AJ114" s="19">
        <v>0</v>
      </c>
      <c r="AK114" s="19">
        <f t="shared" si="17"/>
        <v>10</v>
      </c>
      <c r="AL114" s="6"/>
    </row>
  </sheetData>
  <autoFilter ref="B1:B114" xr:uid="{00000000-0001-0000-0000-000000000000}"/>
  <sortState xmlns:xlrd2="http://schemas.microsoft.com/office/spreadsheetml/2017/richdata2" ref="A6:AK114">
    <sortCondition descending="1" ref="AK6:AK114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22"/>
  <sheetViews>
    <sheetView zoomScale="70" zoomScaleNormal="70" workbookViewId="0">
      <selection activeCell="AK3" sqref="AK3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style="15" customWidth="1"/>
    <col min="4" max="5" width="3.1796875" style="15" customWidth="1"/>
    <col min="6" max="6" width="3.26953125" style="15" customWidth="1"/>
    <col min="7" max="20" width="3.7265625" style="15" customWidth="1"/>
    <col min="21" max="21" width="4.81640625" customWidth="1"/>
    <col min="22" max="22" width="7.81640625" customWidth="1"/>
    <col min="23" max="23" width="2.90625" customWidth="1"/>
    <col min="24" max="24" width="6.54296875" customWidth="1"/>
    <col min="25" max="25" width="4.81640625" customWidth="1"/>
    <col min="26" max="26" width="2.6328125" customWidth="1"/>
    <col min="27" max="27" width="5.179687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117</v>
      </c>
      <c r="B4" s="59"/>
      <c r="C4" s="26" t="s">
        <v>92</v>
      </c>
      <c r="D4" s="24"/>
      <c r="E4" s="24"/>
      <c r="F4" s="32" t="s">
        <v>96</v>
      </c>
      <c r="G4" s="27"/>
      <c r="H4" s="41"/>
      <c r="I4" s="43" t="s">
        <v>203</v>
      </c>
      <c r="J4" s="24"/>
      <c r="K4" s="24"/>
      <c r="L4" s="32" t="s">
        <v>204</v>
      </c>
      <c r="M4" s="51"/>
      <c r="N4" s="51"/>
      <c r="O4" s="26" t="s">
        <v>123</v>
      </c>
      <c r="P4" s="24"/>
      <c r="Q4" s="24"/>
      <c r="R4" s="32" t="s">
        <v>202</v>
      </c>
      <c r="S4" s="44"/>
      <c r="T4" s="44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3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41</v>
      </c>
      <c r="C6" s="5">
        <v>10</v>
      </c>
      <c r="D6" s="5">
        <v>25</v>
      </c>
      <c r="E6" s="5"/>
      <c r="F6" s="5">
        <v>10</v>
      </c>
      <c r="G6" s="18">
        <v>25</v>
      </c>
      <c r="H6" s="18"/>
      <c r="I6" s="18">
        <v>0</v>
      </c>
      <c r="J6" s="18">
        <v>0</v>
      </c>
      <c r="K6" s="18"/>
      <c r="L6" s="18">
        <v>0</v>
      </c>
      <c r="M6" s="18">
        <v>0</v>
      </c>
      <c r="N6" s="18"/>
      <c r="O6" s="18">
        <v>10</v>
      </c>
      <c r="P6" s="18">
        <v>20</v>
      </c>
      <c r="Q6" s="18"/>
      <c r="R6" s="18">
        <v>10</v>
      </c>
      <c r="S6" s="18">
        <v>18</v>
      </c>
      <c r="T6" s="18"/>
      <c r="U6" s="11">
        <f t="shared" ref="U6:U37" si="0">SUM(C6:T6)</f>
        <v>128</v>
      </c>
      <c r="V6" s="19">
        <f>+C6+F6+I6+L6+O6+R6+40</f>
        <v>80</v>
      </c>
      <c r="W6" s="16"/>
      <c r="X6" s="54">
        <v>10</v>
      </c>
      <c r="Y6" s="14">
        <v>18</v>
      </c>
      <c r="Z6" s="14"/>
      <c r="AA6" s="14">
        <v>10</v>
      </c>
      <c r="AB6" s="14">
        <v>22</v>
      </c>
      <c r="AC6" s="14">
        <v>10</v>
      </c>
      <c r="AD6" s="14">
        <v>9</v>
      </c>
      <c r="AE6" s="14">
        <v>10</v>
      </c>
      <c r="AF6" s="17">
        <v>5</v>
      </c>
      <c r="AG6" s="14">
        <v>10</v>
      </c>
      <c r="AH6" s="14">
        <v>30</v>
      </c>
      <c r="AI6" s="9">
        <f t="shared" ref="AI6:AI37" si="1">SUM(V6:AH6)</f>
        <v>214</v>
      </c>
      <c r="AJ6" s="19">
        <f>-MIN(Y6,AB6,AD6,AF6,AH6)</f>
        <v>-5</v>
      </c>
      <c r="AK6" s="19">
        <f t="shared" ref="AK6:AK37" si="2">SUM(AI6:AJ6)</f>
        <v>209</v>
      </c>
      <c r="AL6" s="6"/>
      <c r="AM6" s="1"/>
    </row>
    <row r="7" spans="1:39" x14ac:dyDescent="0.35">
      <c r="A7" s="5">
        <v>2</v>
      </c>
      <c r="B7" s="36" t="s">
        <v>192</v>
      </c>
      <c r="C7" s="18">
        <v>0</v>
      </c>
      <c r="D7" s="5">
        <v>0</v>
      </c>
      <c r="E7" s="5"/>
      <c r="F7" s="5">
        <v>0</v>
      </c>
      <c r="G7" s="5">
        <v>0</v>
      </c>
      <c r="H7" s="5"/>
      <c r="I7" s="5">
        <v>0</v>
      </c>
      <c r="J7" s="18">
        <v>0</v>
      </c>
      <c r="K7" s="5"/>
      <c r="L7" s="5">
        <v>0</v>
      </c>
      <c r="M7" s="18">
        <v>0</v>
      </c>
      <c r="N7" s="5"/>
      <c r="O7" s="18">
        <v>10</v>
      </c>
      <c r="P7" s="18">
        <v>0</v>
      </c>
      <c r="Q7" s="5"/>
      <c r="R7" s="18">
        <v>10</v>
      </c>
      <c r="S7" s="18">
        <v>16</v>
      </c>
      <c r="T7" s="5"/>
      <c r="U7" s="11">
        <f t="shared" si="0"/>
        <v>36</v>
      </c>
      <c r="V7" s="19">
        <f>+C7+F7+I7+L7+O7+R7+1</f>
        <v>21</v>
      </c>
      <c r="W7" s="16"/>
      <c r="X7" s="54">
        <v>10</v>
      </c>
      <c r="Y7" s="14">
        <v>30</v>
      </c>
      <c r="Z7" s="14"/>
      <c r="AA7" s="14">
        <v>10</v>
      </c>
      <c r="AB7" s="14">
        <v>30</v>
      </c>
      <c r="AC7" s="14">
        <v>10</v>
      </c>
      <c r="AD7" s="14">
        <v>30</v>
      </c>
      <c r="AE7" s="14">
        <v>10</v>
      </c>
      <c r="AF7" s="17">
        <v>25</v>
      </c>
      <c r="AG7" s="14">
        <v>10</v>
      </c>
      <c r="AH7" s="14">
        <v>16</v>
      </c>
      <c r="AI7" s="9">
        <f t="shared" si="1"/>
        <v>202</v>
      </c>
      <c r="AJ7" s="19">
        <f>-MIN(Y7,AB7,AD7,AF7,AH7)</f>
        <v>-16</v>
      </c>
      <c r="AK7" s="19">
        <f t="shared" si="2"/>
        <v>186</v>
      </c>
      <c r="AL7" s="6"/>
    </row>
    <row r="8" spans="1:39" x14ac:dyDescent="0.35">
      <c r="A8" s="5">
        <v>3</v>
      </c>
      <c r="B8" s="36" t="s">
        <v>12</v>
      </c>
      <c r="C8" s="18">
        <v>0</v>
      </c>
      <c r="D8" s="5">
        <v>0</v>
      </c>
      <c r="E8" s="5"/>
      <c r="F8" s="5">
        <v>0</v>
      </c>
      <c r="G8" s="5">
        <v>0</v>
      </c>
      <c r="H8" s="5"/>
      <c r="I8" s="5">
        <v>10</v>
      </c>
      <c r="J8" s="18">
        <v>4</v>
      </c>
      <c r="K8" s="5"/>
      <c r="L8" s="5">
        <v>10</v>
      </c>
      <c r="M8" s="18">
        <v>30</v>
      </c>
      <c r="N8" s="5"/>
      <c r="O8" s="18">
        <v>10</v>
      </c>
      <c r="P8" s="18">
        <v>25</v>
      </c>
      <c r="Q8" s="5"/>
      <c r="R8" s="18">
        <v>10</v>
      </c>
      <c r="S8" s="18">
        <v>22</v>
      </c>
      <c r="T8" s="5"/>
      <c r="U8" s="11">
        <f t="shared" si="0"/>
        <v>121</v>
      </c>
      <c r="V8" s="19">
        <f>+C8+F8+I8+L8+O8+R8+28</f>
        <v>68</v>
      </c>
      <c r="W8" s="16"/>
      <c r="X8" s="54">
        <v>0</v>
      </c>
      <c r="Y8" s="14">
        <v>0</v>
      </c>
      <c r="Z8" s="14"/>
      <c r="AA8" s="14">
        <v>10</v>
      </c>
      <c r="AB8" s="14">
        <v>20</v>
      </c>
      <c r="AC8" s="14">
        <v>10</v>
      </c>
      <c r="AD8" s="14">
        <v>22</v>
      </c>
      <c r="AE8" s="14">
        <v>10</v>
      </c>
      <c r="AF8" s="17">
        <v>30</v>
      </c>
      <c r="AG8" s="14">
        <v>10</v>
      </c>
      <c r="AH8" s="14">
        <v>25</v>
      </c>
      <c r="AI8" s="9">
        <f t="shared" si="1"/>
        <v>205</v>
      </c>
      <c r="AJ8" s="19">
        <f>-MIN(AB8,AD8,AF8,AH8)</f>
        <v>-20</v>
      </c>
      <c r="AK8" s="19">
        <f t="shared" si="2"/>
        <v>185</v>
      </c>
      <c r="AL8" s="6"/>
    </row>
    <row r="9" spans="1:39" x14ac:dyDescent="0.35">
      <c r="A9" s="5">
        <v>4</v>
      </c>
      <c r="B9" s="13" t="s">
        <v>45</v>
      </c>
      <c r="C9" s="5">
        <v>10</v>
      </c>
      <c r="D9" s="5">
        <v>7</v>
      </c>
      <c r="E9" s="5"/>
      <c r="F9" s="5">
        <v>10</v>
      </c>
      <c r="G9" s="18">
        <v>1</v>
      </c>
      <c r="H9" s="18"/>
      <c r="I9" s="18">
        <v>10</v>
      </c>
      <c r="J9" s="18">
        <v>16</v>
      </c>
      <c r="K9" s="18"/>
      <c r="L9" s="18">
        <v>10</v>
      </c>
      <c r="M9" s="18">
        <v>8</v>
      </c>
      <c r="N9" s="18"/>
      <c r="O9" s="18">
        <v>10</v>
      </c>
      <c r="P9" s="18">
        <v>8</v>
      </c>
      <c r="Q9" s="18"/>
      <c r="R9" s="18">
        <v>10</v>
      </c>
      <c r="S9" s="18">
        <v>14</v>
      </c>
      <c r="T9" s="18"/>
      <c r="U9" s="11">
        <f t="shared" si="0"/>
        <v>114</v>
      </c>
      <c r="V9" s="19">
        <f>+C9+F9+I9+L9+O9+R9+24</f>
        <v>84</v>
      </c>
      <c r="W9" s="16"/>
      <c r="X9" s="54">
        <v>10</v>
      </c>
      <c r="Y9" s="14">
        <v>16</v>
      </c>
      <c r="Z9" s="14"/>
      <c r="AA9" s="14">
        <v>10</v>
      </c>
      <c r="AB9" s="14">
        <v>4</v>
      </c>
      <c r="AC9" s="14">
        <v>10</v>
      </c>
      <c r="AD9" s="14">
        <v>16</v>
      </c>
      <c r="AE9" s="14">
        <v>10</v>
      </c>
      <c r="AF9" s="17">
        <v>0</v>
      </c>
      <c r="AG9" s="14">
        <v>10</v>
      </c>
      <c r="AH9" s="14">
        <v>0</v>
      </c>
      <c r="AI9" s="9">
        <f t="shared" si="1"/>
        <v>170</v>
      </c>
      <c r="AJ9" s="19">
        <f>-MIN(Y9,AB9,AD9,AF9,AH9)</f>
        <v>0</v>
      </c>
      <c r="AK9" s="19">
        <f t="shared" si="2"/>
        <v>170</v>
      </c>
      <c r="AL9" s="6"/>
    </row>
    <row r="10" spans="1:39" x14ac:dyDescent="0.35">
      <c r="A10" s="5">
        <v>5</v>
      </c>
      <c r="B10" s="13" t="s">
        <v>39</v>
      </c>
      <c r="C10" s="5">
        <v>10</v>
      </c>
      <c r="D10" s="5">
        <v>20</v>
      </c>
      <c r="E10" s="5"/>
      <c r="F10" s="5">
        <v>10</v>
      </c>
      <c r="G10" s="18">
        <v>4</v>
      </c>
      <c r="H10" s="18"/>
      <c r="I10" s="18">
        <v>10</v>
      </c>
      <c r="J10" s="18">
        <v>12</v>
      </c>
      <c r="K10" s="18"/>
      <c r="L10" s="18">
        <v>10</v>
      </c>
      <c r="M10" s="18">
        <v>25</v>
      </c>
      <c r="N10" s="18"/>
      <c r="O10" s="18">
        <v>10</v>
      </c>
      <c r="P10" s="18">
        <v>14</v>
      </c>
      <c r="Q10" s="18"/>
      <c r="R10" s="18">
        <v>0</v>
      </c>
      <c r="S10" s="18">
        <v>0</v>
      </c>
      <c r="T10" s="18"/>
      <c r="U10" s="11">
        <f t="shared" si="0"/>
        <v>125</v>
      </c>
      <c r="V10" s="19">
        <f>+C10+F10+I10+L10+O10+R10+32</f>
        <v>82</v>
      </c>
      <c r="W10" s="16"/>
      <c r="X10" s="54">
        <v>10</v>
      </c>
      <c r="Y10" s="14">
        <v>14</v>
      </c>
      <c r="Z10" s="14"/>
      <c r="AA10" s="14">
        <v>10</v>
      </c>
      <c r="AB10" s="14">
        <v>6</v>
      </c>
      <c r="AC10" s="14">
        <v>10</v>
      </c>
      <c r="AD10" s="14">
        <v>2</v>
      </c>
      <c r="AE10" s="14">
        <v>10</v>
      </c>
      <c r="AF10" s="17">
        <v>3</v>
      </c>
      <c r="AG10" s="14">
        <v>10</v>
      </c>
      <c r="AH10" s="14">
        <v>0</v>
      </c>
      <c r="AI10" s="9">
        <f t="shared" si="1"/>
        <v>157</v>
      </c>
      <c r="AJ10" s="19">
        <f>-MIN(Y10,AB10,AD10,AF10,AH10)</f>
        <v>0</v>
      </c>
      <c r="AK10" s="19">
        <f t="shared" si="2"/>
        <v>157</v>
      </c>
      <c r="AL10" s="6"/>
    </row>
    <row r="11" spans="1:39" x14ac:dyDescent="0.35">
      <c r="A11" s="5">
        <v>6</v>
      </c>
      <c r="B11" s="13" t="s">
        <v>52</v>
      </c>
      <c r="C11" s="5">
        <v>10</v>
      </c>
      <c r="D11" s="18">
        <v>0</v>
      </c>
      <c r="E11" s="18"/>
      <c r="F11" s="18">
        <v>10</v>
      </c>
      <c r="G11" s="18">
        <v>14</v>
      </c>
      <c r="H11" s="5"/>
      <c r="I11" s="18">
        <v>10</v>
      </c>
      <c r="J11" s="18">
        <v>9</v>
      </c>
      <c r="K11" s="18"/>
      <c r="L11" s="18">
        <v>10</v>
      </c>
      <c r="M11" s="18">
        <v>0</v>
      </c>
      <c r="N11" s="18"/>
      <c r="O11" s="18">
        <v>10</v>
      </c>
      <c r="P11" s="18">
        <v>16</v>
      </c>
      <c r="Q11" s="18"/>
      <c r="R11" s="18">
        <v>10</v>
      </c>
      <c r="S11" s="18">
        <v>5</v>
      </c>
      <c r="T11" s="18"/>
      <c r="U11" s="11">
        <f t="shared" si="0"/>
        <v>104</v>
      </c>
      <c r="V11" s="19">
        <f>+C11+F11+I11+L11+O11+R11+22</f>
        <v>82</v>
      </c>
      <c r="W11" s="16"/>
      <c r="X11" s="54">
        <v>0</v>
      </c>
      <c r="Y11" s="14">
        <v>0</v>
      </c>
      <c r="Z11" s="14"/>
      <c r="AA11" s="14">
        <v>10</v>
      </c>
      <c r="AB11" s="14">
        <v>5</v>
      </c>
      <c r="AC11" s="14">
        <v>10</v>
      </c>
      <c r="AD11" s="14">
        <v>0</v>
      </c>
      <c r="AE11" s="14">
        <v>10</v>
      </c>
      <c r="AF11" s="17">
        <v>7</v>
      </c>
      <c r="AG11" s="14">
        <v>10</v>
      </c>
      <c r="AH11" s="14">
        <v>22</v>
      </c>
      <c r="AI11" s="9">
        <f t="shared" si="1"/>
        <v>156</v>
      </c>
      <c r="AJ11" s="19">
        <f>-MIN(AB11,AD11,AF11,AH11)</f>
        <v>0</v>
      </c>
      <c r="AK11" s="19">
        <f t="shared" si="2"/>
        <v>156</v>
      </c>
      <c r="AL11" s="6"/>
    </row>
    <row r="12" spans="1:39" x14ac:dyDescent="0.35">
      <c r="A12" s="5">
        <v>7</v>
      </c>
      <c r="B12" s="36" t="s">
        <v>200</v>
      </c>
      <c r="C12" s="18">
        <v>0</v>
      </c>
      <c r="D12" s="5">
        <v>0</v>
      </c>
      <c r="E12" s="5"/>
      <c r="F12" s="5">
        <v>10</v>
      </c>
      <c r="G12" s="5">
        <v>9</v>
      </c>
      <c r="H12" s="5"/>
      <c r="I12" s="18">
        <v>10</v>
      </c>
      <c r="J12" s="18">
        <v>30</v>
      </c>
      <c r="K12" s="18"/>
      <c r="L12" s="18">
        <v>10</v>
      </c>
      <c r="M12" s="18">
        <v>9</v>
      </c>
      <c r="N12" s="18"/>
      <c r="O12" s="18">
        <v>0</v>
      </c>
      <c r="P12" s="18">
        <v>0</v>
      </c>
      <c r="Q12" s="18"/>
      <c r="R12" s="18">
        <v>10</v>
      </c>
      <c r="S12" s="18">
        <v>3</v>
      </c>
      <c r="T12" s="18"/>
      <c r="U12" s="11">
        <f t="shared" si="0"/>
        <v>91</v>
      </c>
      <c r="V12" s="19">
        <f>+C12+F12+I12+L12+O12+R12+16</f>
        <v>56</v>
      </c>
      <c r="W12" s="16"/>
      <c r="X12" s="54">
        <v>10</v>
      </c>
      <c r="Y12" s="14">
        <v>5</v>
      </c>
      <c r="Z12" s="14"/>
      <c r="AA12" s="14">
        <v>10</v>
      </c>
      <c r="AB12" s="14">
        <v>8</v>
      </c>
      <c r="AC12" s="14">
        <v>10</v>
      </c>
      <c r="AD12" s="14">
        <v>10</v>
      </c>
      <c r="AE12" s="14">
        <v>10</v>
      </c>
      <c r="AF12" s="17">
        <v>20</v>
      </c>
      <c r="AG12" s="14">
        <v>10</v>
      </c>
      <c r="AH12" s="14">
        <v>10</v>
      </c>
      <c r="AI12" s="9">
        <f t="shared" si="1"/>
        <v>159</v>
      </c>
      <c r="AJ12" s="19">
        <f>-MIN(Y12,AB12,AD12,AF12,AH12)</f>
        <v>-5</v>
      </c>
      <c r="AK12" s="19">
        <f t="shared" si="2"/>
        <v>154</v>
      </c>
      <c r="AL12" s="6"/>
    </row>
    <row r="13" spans="1:39" x14ac:dyDescent="0.35">
      <c r="A13" s="5">
        <v>8</v>
      </c>
      <c r="B13" s="36" t="s">
        <v>227</v>
      </c>
      <c r="C13" s="18">
        <v>0</v>
      </c>
      <c r="D13" s="5">
        <v>0</v>
      </c>
      <c r="E13" s="5"/>
      <c r="F13" s="5">
        <v>0</v>
      </c>
      <c r="G13" s="5">
        <v>0</v>
      </c>
      <c r="H13" s="5"/>
      <c r="I13" s="5">
        <v>0</v>
      </c>
      <c r="J13" s="18">
        <v>0</v>
      </c>
      <c r="K13" s="5"/>
      <c r="L13" s="5">
        <v>0</v>
      </c>
      <c r="M13" s="18">
        <v>0</v>
      </c>
      <c r="N13" s="5"/>
      <c r="O13" s="18">
        <v>0</v>
      </c>
      <c r="P13" s="18">
        <v>0</v>
      </c>
      <c r="Q13" s="5"/>
      <c r="R13" s="18">
        <v>0</v>
      </c>
      <c r="S13" s="18">
        <v>0</v>
      </c>
      <c r="T13" s="5"/>
      <c r="U13" s="11">
        <f t="shared" si="0"/>
        <v>0</v>
      </c>
      <c r="V13" s="19">
        <f>+C13+F13+I13+L13+O13+R13</f>
        <v>0</v>
      </c>
      <c r="W13" s="16"/>
      <c r="X13" s="54">
        <v>10</v>
      </c>
      <c r="Y13" s="14">
        <v>4</v>
      </c>
      <c r="Z13" s="14"/>
      <c r="AA13" s="14">
        <v>10</v>
      </c>
      <c r="AB13" s="14">
        <v>25</v>
      </c>
      <c r="AC13" s="14">
        <v>10</v>
      </c>
      <c r="AD13" s="14">
        <v>20</v>
      </c>
      <c r="AE13" s="14">
        <v>10</v>
      </c>
      <c r="AF13" s="17">
        <v>16</v>
      </c>
      <c r="AG13" s="14">
        <v>10</v>
      </c>
      <c r="AH13" s="14">
        <v>20</v>
      </c>
      <c r="AI13" s="9">
        <f t="shared" si="1"/>
        <v>135</v>
      </c>
      <c r="AJ13" s="19">
        <f>-MIN(Y13,AB13,AD13,AF13,AH13)</f>
        <v>-4</v>
      </c>
      <c r="AK13" s="19">
        <f t="shared" si="2"/>
        <v>131</v>
      </c>
      <c r="AL13" s="6"/>
    </row>
    <row r="14" spans="1:39" x14ac:dyDescent="0.35">
      <c r="A14" s="5">
        <v>9</v>
      </c>
      <c r="B14" s="36" t="s">
        <v>170</v>
      </c>
      <c r="C14" s="18">
        <v>0</v>
      </c>
      <c r="D14" s="5">
        <v>0</v>
      </c>
      <c r="E14" s="5"/>
      <c r="F14" s="5">
        <v>0</v>
      </c>
      <c r="G14" s="5">
        <v>0</v>
      </c>
      <c r="H14" s="5"/>
      <c r="I14" s="5">
        <v>10</v>
      </c>
      <c r="J14" s="18">
        <v>0</v>
      </c>
      <c r="K14" s="5"/>
      <c r="L14" s="5">
        <v>10</v>
      </c>
      <c r="M14" s="18">
        <v>0</v>
      </c>
      <c r="N14" s="5"/>
      <c r="O14" s="18">
        <v>10</v>
      </c>
      <c r="P14" s="18">
        <v>12</v>
      </c>
      <c r="Q14" s="5"/>
      <c r="R14" s="18">
        <v>10</v>
      </c>
      <c r="S14" s="18">
        <v>7</v>
      </c>
      <c r="T14" s="5"/>
      <c r="U14" s="11">
        <f t="shared" si="0"/>
        <v>59</v>
      </c>
      <c r="V14" s="19">
        <f>+C14+F14+I14+L14+O14+R14+1</f>
        <v>41</v>
      </c>
      <c r="W14" s="16"/>
      <c r="X14" s="54">
        <v>0</v>
      </c>
      <c r="Y14" s="14">
        <v>0</v>
      </c>
      <c r="Z14" s="14"/>
      <c r="AA14" s="14">
        <v>10</v>
      </c>
      <c r="AB14" s="14">
        <v>0</v>
      </c>
      <c r="AC14" s="14">
        <v>10</v>
      </c>
      <c r="AD14" s="14">
        <v>25</v>
      </c>
      <c r="AE14" s="14">
        <v>10</v>
      </c>
      <c r="AF14" s="17">
        <v>8</v>
      </c>
      <c r="AG14" s="14">
        <v>10</v>
      </c>
      <c r="AH14" s="14">
        <v>12</v>
      </c>
      <c r="AI14" s="9">
        <f t="shared" si="1"/>
        <v>126</v>
      </c>
      <c r="AJ14" s="19">
        <f>-MIN(AB14,AD14,AF14,AH14)</f>
        <v>0</v>
      </c>
      <c r="AK14" s="19">
        <f t="shared" si="2"/>
        <v>126</v>
      </c>
      <c r="AL14" s="6"/>
    </row>
    <row r="15" spans="1:39" x14ac:dyDescent="0.35">
      <c r="A15" s="5">
        <v>10</v>
      </c>
      <c r="B15" s="36" t="s">
        <v>103</v>
      </c>
      <c r="C15" s="18">
        <v>0</v>
      </c>
      <c r="D15" s="5">
        <v>0</v>
      </c>
      <c r="E15" s="5"/>
      <c r="F15" s="5">
        <v>10</v>
      </c>
      <c r="G15" s="5">
        <v>22</v>
      </c>
      <c r="H15" s="18"/>
      <c r="I15" s="18">
        <v>10</v>
      </c>
      <c r="J15" s="18">
        <v>0</v>
      </c>
      <c r="K15" s="18"/>
      <c r="L15" s="18">
        <v>10</v>
      </c>
      <c r="M15" s="18">
        <v>5</v>
      </c>
      <c r="N15" s="5"/>
      <c r="O15" s="18">
        <v>10</v>
      </c>
      <c r="P15" s="18">
        <v>2</v>
      </c>
      <c r="Q15" s="5"/>
      <c r="R15" s="18">
        <v>10</v>
      </c>
      <c r="S15" s="18">
        <v>2</v>
      </c>
      <c r="T15" s="5"/>
      <c r="U15" s="11">
        <f t="shared" si="0"/>
        <v>81</v>
      </c>
      <c r="V15" s="19">
        <f>+C15+F15+I15+L15+O15+R15+14</f>
        <v>64</v>
      </c>
      <c r="W15" s="16"/>
      <c r="X15" s="54">
        <v>10</v>
      </c>
      <c r="Y15" s="14">
        <v>10</v>
      </c>
      <c r="Z15" s="14"/>
      <c r="AA15" s="14">
        <v>10</v>
      </c>
      <c r="AB15" s="14">
        <v>0</v>
      </c>
      <c r="AC15" s="14">
        <v>10</v>
      </c>
      <c r="AD15" s="14">
        <v>0</v>
      </c>
      <c r="AE15" s="14">
        <v>10</v>
      </c>
      <c r="AF15" s="17">
        <v>0</v>
      </c>
      <c r="AG15" s="14">
        <v>10</v>
      </c>
      <c r="AH15" s="14">
        <v>0</v>
      </c>
      <c r="AI15" s="9">
        <f t="shared" si="1"/>
        <v>124</v>
      </c>
      <c r="AJ15" s="19">
        <f>-MIN(Y15,AB15,AD15,AF15,AH15)</f>
        <v>0</v>
      </c>
      <c r="AK15" s="19">
        <f t="shared" si="2"/>
        <v>124</v>
      </c>
      <c r="AL15" s="6"/>
    </row>
    <row r="16" spans="1:39" x14ac:dyDescent="0.35">
      <c r="A16" s="5">
        <v>11</v>
      </c>
      <c r="B16" s="36" t="s">
        <v>155</v>
      </c>
      <c r="C16" s="18">
        <v>0</v>
      </c>
      <c r="D16" s="5">
        <v>0</v>
      </c>
      <c r="E16" s="5"/>
      <c r="F16" s="5">
        <v>0</v>
      </c>
      <c r="G16" s="5">
        <v>0</v>
      </c>
      <c r="H16" s="5"/>
      <c r="I16" s="5">
        <v>10</v>
      </c>
      <c r="J16" s="18">
        <v>22</v>
      </c>
      <c r="K16" s="5"/>
      <c r="L16" s="5">
        <v>10</v>
      </c>
      <c r="M16" s="18">
        <v>3</v>
      </c>
      <c r="N16" s="5"/>
      <c r="O16" s="18">
        <v>10</v>
      </c>
      <c r="P16" s="18">
        <v>9</v>
      </c>
      <c r="Q16" s="5"/>
      <c r="R16" s="18">
        <v>0</v>
      </c>
      <c r="S16" s="18">
        <v>0</v>
      </c>
      <c r="T16" s="5"/>
      <c r="U16" s="11">
        <f t="shared" si="0"/>
        <v>64</v>
      </c>
      <c r="V16" s="19">
        <f>+C16+F16+I16+L16+O16+R16+4</f>
        <v>34</v>
      </c>
      <c r="W16" s="16"/>
      <c r="X16" s="54">
        <v>0</v>
      </c>
      <c r="Y16" s="14">
        <v>0</v>
      </c>
      <c r="Z16" s="14"/>
      <c r="AA16" s="14">
        <v>10</v>
      </c>
      <c r="AB16" s="14">
        <v>18</v>
      </c>
      <c r="AC16" s="14">
        <v>10</v>
      </c>
      <c r="AD16" s="14">
        <v>4</v>
      </c>
      <c r="AE16" s="14">
        <v>10</v>
      </c>
      <c r="AF16" s="17">
        <v>22</v>
      </c>
      <c r="AG16" s="14">
        <v>10</v>
      </c>
      <c r="AH16" s="14">
        <v>8</v>
      </c>
      <c r="AI16" s="9">
        <f t="shared" si="1"/>
        <v>126</v>
      </c>
      <c r="AJ16" s="19">
        <f>-MIN(AB16,AD16,AF16,AH16)</f>
        <v>-4</v>
      </c>
      <c r="AK16" s="19">
        <f t="shared" si="2"/>
        <v>122</v>
      </c>
      <c r="AL16" s="6"/>
    </row>
    <row r="17" spans="1:38" x14ac:dyDescent="0.35">
      <c r="A17" s="5">
        <v>12</v>
      </c>
      <c r="B17" s="13" t="s">
        <v>51</v>
      </c>
      <c r="C17" s="5">
        <v>10</v>
      </c>
      <c r="D17" s="18">
        <v>4</v>
      </c>
      <c r="E17" s="18"/>
      <c r="F17" s="18">
        <v>0</v>
      </c>
      <c r="G17" s="18">
        <v>0</v>
      </c>
      <c r="H17" s="5"/>
      <c r="I17" s="18">
        <v>10</v>
      </c>
      <c r="J17" s="18">
        <v>0</v>
      </c>
      <c r="K17" s="18"/>
      <c r="L17" s="18">
        <v>10</v>
      </c>
      <c r="M17" s="18">
        <v>0</v>
      </c>
      <c r="N17" s="18"/>
      <c r="O17" s="18">
        <v>10</v>
      </c>
      <c r="P17" s="18">
        <v>0</v>
      </c>
      <c r="Q17" s="18"/>
      <c r="R17" s="18">
        <v>10</v>
      </c>
      <c r="S17" s="18">
        <v>8</v>
      </c>
      <c r="T17" s="18"/>
      <c r="U17" s="11">
        <f t="shared" si="0"/>
        <v>62</v>
      </c>
      <c r="V17" s="19">
        <f>+C17+F17+I17+L17+O17+R17+1</f>
        <v>51</v>
      </c>
      <c r="W17" s="16"/>
      <c r="X17" s="54">
        <v>10</v>
      </c>
      <c r="Y17" s="14">
        <v>8</v>
      </c>
      <c r="Z17" s="14"/>
      <c r="AA17" s="14">
        <v>10</v>
      </c>
      <c r="AB17" s="14">
        <v>0</v>
      </c>
      <c r="AC17" s="14">
        <v>10</v>
      </c>
      <c r="AD17" s="14">
        <v>1</v>
      </c>
      <c r="AE17" s="14">
        <v>10</v>
      </c>
      <c r="AF17" s="17">
        <v>10</v>
      </c>
      <c r="AG17" s="14">
        <v>10</v>
      </c>
      <c r="AH17" s="14">
        <v>0</v>
      </c>
      <c r="AI17" s="9">
        <f t="shared" si="1"/>
        <v>120</v>
      </c>
      <c r="AJ17" s="19">
        <f>-MIN(Y17,AB17,AD17,AF17,AH17)</f>
        <v>0</v>
      </c>
      <c r="AK17" s="19">
        <f t="shared" si="2"/>
        <v>120</v>
      </c>
      <c r="AL17" s="6"/>
    </row>
    <row r="18" spans="1:38" x14ac:dyDescent="0.35">
      <c r="A18" s="5">
        <v>13</v>
      </c>
      <c r="B18" s="13" t="s">
        <v>47</v>
      </c>
      <c r="C18" s="5">
        <v>10</v>
      </c>
      <c r="D18" s="18">
        <v>2</v>
      </c>
      <c r="E18" s="18"/>
      <c r="F18" s="18">
        <v>10</v>
      </c>
      <c r="G18" s="18">
        <v>5</v>
      </c>
      <c r="H18" s="18"/>
      <c r="I18" s="18">
        <v>10</v>
      </c>
      <c r="J18" s="18">
        <v>1</v>
      </c>
      <c r="K18" s="18"/>
      <c r="L18" s="18">
        <v>10</v>
      </c>
      <c r="M18" s="18">
        <v>0</v>
      </c>
      <c r="N18" s="18"/>
      <c r="O18" s="18">
        <v>10</v>
      </c>
      <c r="P18" s="18">
        <v>7</v>
      </c>
      <c r="Q18" s="18"/>
      <c r="R18" s="18">
        <v>10</v>
      </c>
      <c r="S18" s="18">
        <v>0</v>
      </c>
      <c r="T18" s="18"/>
      <c r="U18" s="11">
        <f t="shared" si="0"/>
        <v>75</v>
      </c>
      <c r="V18" s="19">
        <f>+C18+F18+I18+L18+O18+R18+8</f>
        <v>68</v>
      </c>
      <c r="W18" s="16"/>
      <c r="X18" s="54">
        <v>10</v>
      </c>
      <c r="Y18" s="14">
        <v>0</v>
      </c>
      <c r="Z18" s="14"/>
      <c r="AA18" s="14">
        <v>10</v>
      </c>
      <c r="AB18" s="14">
        <v>0</v>
      </c>
      <c r="AC18" s="14">
        <v>10</v>
      </c>
      <c r="AD18" s="14">
        <v>0</v>
      </c>
      <c r="AE18" s="14">
        <v>10</v>
      </c>
      <c r="AF18" s="17">
        <v>0</v>
      </c>
      <c r="AG18" s="14">
        <v>10</v>
      </c>
      <c r="AH18" s="14">
        <v>0</v>
      </c>
      <c r="AI18" s="9">
        <f t="shared" si="1"/>
        <v>118</v>
      </c>
      <c r="AJ18" s="19">
        <f>-MIN(Y18,AB18,AD18,AF18,AH18)</f>
        <v>0</v>
      </c>
      <c r="AK18" s="19">
        <f t="shared" si="2"/>
        <v>118</v>
      </c>
      <c r="AL18" s="6"/>
    </row>
    <row r="19" spans="1:38" x14ac:dyDescent="0.35">
      <c r="A19" s="5">
        <v>14</v>
      </c>
      <c r="B19" s="13" t="s">
        <v>48</v>
      </c>
      <c r="C19" s="5">
        <v>10</v>
      </c>
      <c r="D19" s="5">
        <v>14</v>
      </c>
      <c r="E19" s="5"/>
      <c r="F19" s="5">
        <v>10</v>
      </c>
      <c r="G19" s="18">
        <v>6</v>
      </c>
      <c r="H19" s="5"/>
      <c r="I19" s="18">
        <v>10</v>
      </c>
      <c r="J19" s="18">
        <v>0</v>
      </c>
      <c r="K19" s="18"/>
      <c r="L19" s="18">
        <v>10</v>
      </c>
      <c r="M19" s="18">
        <v>0</v>
      </c>
      <c r="N19" s="18"/>
      <c r="O19" s="18">
        <v>0</v>
      </c>
      <c r="P19" s="18">
        <v>0</v>
      </c>
      <c r="Q19" s="18"/>
      <c r="R19" s="18">
        <v>0</v>
      </c>
      <c r="S19" s="18">
        <v>0</v>
      </c>
      <c r="T19" s="18"/>
      <c r="U19" s="11">
        <f t="shared" si="0"/>
        <v>60</v>
      </c>
      <c r="V19" s="19">
        <f>+C19+F19+I19+L19+O19+R19+1</f>
        <v>41</v>
      </c>
      <c r="W19" s="16"/>
      <c r="X19" s="54">
        <v>10</v>
      </c>
      <c r="Y19" s="14">
        <v>9</v>
      </c>
      <c r="Z19" s="14"/>
      <c r="AA19" s="14">
        <v>10</v>
      </c>
      <c r="AB19" s="14">
        <v>1</v>
      </c>
      <c r="AC19" s="14">
        <v>10</v>
      </c>
      <c r="AD19" s="14">
        <v>0</v>
      </c>
      <c r="AE19" s="14">
        <v>10</v>
      </c>
      <c r="AF19" s="17">
        <v>0</v>
      </c>
      <c r="AG19" s="14">
        <v>10</v>
      </c>
      <c r="AH19" s="14">
        <v>1</v>
      </c>
      <c r="AI19" s="9">
        <f t="shared" si="1"/>
        <v>102</v>
      </c>
      <c r="AJ19" s="19">
        <f>-MIN(Y19,AB19,AD19,AF19,AH19)</f>
        <v>0</v>
      </c>
      <c r="AK19" s="19">
        <f t="shared" si="2"/>
        <v>102</v>
      </c>
      <c r="AL19" s="6"/>
    </row>
    <row r="20" spans="1:38" x14ac:dyDescent="0.35">
      <c r="A20" s="5">
        <v>15</v>
      </c>
      <c r="B20" s="36" t="s">
        <v>159</v>
      </c>
      <c r="C20" s="18">
        <v>0</v>
      </c>
      <c r="D20" s="5">
        <v>0</v>
      </c>
      <c r="E20" s="5"/>
      <c r="F20" s="5">
        <v>0</v>
      </c>
      <c r="G20" s="5">
        <v>0</v>
      </c>
      <c r="H20" s="5"/>
      <c r="I20" s="5">
        <v>10</v>
      </c>
      <c r="J20" s="18">
        <v>7</v>
      </c>
      <c r="K20" s="5"/>
      <c r="L20" s="5">
        <v>10</v>
      </c>
      <c r="M20" s="18">
        <v>1</v>
      </c>
      <c r="N20" s="5"/>
      <c r="O20" s="18">
        <v>0</v>
      </c>
      <c r="P20" s="18">
        <v>0</v>
      </c>
      <c r="Q20" s="5"/>
      <c r="R20" s="18">
        <v>0</v>
      </c>
      <c r="S20" s="18">
        <v>0</v>
      </c>
      <c r="T20" s="5"/>
      <c r="U20" s="11">
        <f t="shared" si="0"/>
        <v>28</v>
      </c>
      <c r="V20" s="19">
        <f>+C20+F20+I20+L20+O20+R20+1</f>
        <v>21</v>
      </c>
      <c r="W20" s="16"/>
      <c r="X20" s="54">
        <v>0</v>
      </c>
      <c r="Y20" s="14">
        <v>0</v>
      </c>
      <c r="Z20" s="14"/>
      <c r="AA20" s="14">
        <v>10</v>
      </c>
      <c r="AB20" s="14">
        <v>1</v>
      </c>
      <c r="AC20" s="14">
        <v>10</v>
      </c>
      <c r="AD20" s="14">
        <v>0</v>
      </c>
      <c r="AE20" s="14">
        <v>10</v>
      </c>
      <c r="AF20" s="17">
        <v>9</v>
      </c>
      <c r="AG20" s="14">
        <v>10</v>
      </c>
      <c r="AH20" s="14">
        <v>18</v>
      </c>
      <c r="AI20" s="9">
        <f t="shared" si="1"/>
        <v>89</v>
      </c>
      <c r="AJ20" s="19">
        <f>-MIN(AB20,AD20,AF20,AH20)</f>
        <v>0</v>
      </c>
      <c r="AK20" s="19">
        <f t="shared" si="2"/>
        <v>89</v>
      </c>
      <c r="AL20" s="6"/>
    </row>
    <row r="21" spans="1:38" x14ac:dyDescent="0.35">
      <c r="A21" s="5">
        <v>16</v>
      </c>
      <c r="B21" s="13" t="s">
        <v>50</v>
      </c>
      <c r="C21" s="5">
        <v>10</v>
      </c>
      <c r="D21" s="18">
        <v>1</v>
      </c>
      <c r="E21" s="18"/>
      <c r="F21" s="18">
        <v>10</v>
      </c>
      <c r="G21" s="18">
        <v>1</v>
      </c>
      <c r="H21" s="18"/>
      <c r="I21" s="18">
        <v>10</v>
      </c>
      <c r="J21" s="18">
        <v>1</v>
      </c>
      <c r="K21" s="18"/>
      <c r="L21" s="18">
        <v>10</v>
      </c>
      <c r="M21" s="18">
        <v>20</v>
      </c>
      <c r="N21" s="18"/>
      <c r="O21" s="18">
        <v>10</v>
      </c>
      <c r="P21" s="18">
        <v>3</v>
      </c>
      <c r="Q21" s="18"/>
      <c r="R21" s="18">
        <v>10</v>
      </c>
      <c r="S21" s="18">
        <v>9</v>
      </c>
      <c r="T21" s="18"/>
      <c r="U21" s="11">
        <f t="shared" si="0"/>
        <v>95</v>
      </c>
      <c r="V21" s="19">
        <f>+C21+F21+I21+L21+O21+R21+18</f>
        <v>78</v>
      </c>
      <c r="W21" s="16"/>
      <c r="X21" s="54">
        <v>10</v>
      </c>
      <c r="Y21" s="14">
        <v>1</v>
      </c>
      <c r="Z21" s="14"/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7">
        <v>0</v>
      </c>
      <c r="AG21" s="14">
        <v>0</v>
      </c>
      <c r="AH21" s="14">
        <v>0</v>
      </c>
      <c r="AI21" s="9">
        <f t="shared" si="1"/>
        <v>89</v>
      </c>
      <c r="AJ21" s="19">
        <f>-Y21</f>
        <v>-1</v>
      </c>
      <c r="AK21" s="19">
        <f t="shared" si="2"/>
        <v>88</v>
      </c>
      <c r="AL21" s="6"/>
    </row>
    <row r="22" spans="1:38" x14ac:dyDescent="0.35">
      <c r="A22" s="5">
        <v>17</v>
      </c>
      <c r="B22" s="13" t="s">
        <v>43</v>
      </c>
      <c r="C22" s="5">
        <v>10</v>
      </c>
      <c r="D22" s="18">
        <v>1</v>
      </c>
      <c r="E22" s="18"/>
      <c r="F22" s="18">
        <v>0</v>
      </c>
      <c r="G22" s="18">
        <v>0</v>
      </c>
      <c r="H22" s="18"/>
      <c r="I22" s="18">
        <v>0</v>
      </c>
      <c r="J22" s="18">
        <v>0</v>
      </c>
      <c r="K22" s="18"/>
      <c r="L22" s="18">
        <v>0</v>
      </c>
      <c r="M22" s="18">
        <v>0</v>
      </c>
      <c r="N22" s="5"/>
      <c r="O22" s="18">
        <v>10</v>
      </c>
      <c r="P22" s="18">
        <v>0</v>
      </c>
      <c r="Q22" s="5"/>
      <c r="R22" s="18">
        <v>10</v>
      </c>
      <c r="S22" s="18">
        <v>0</v>
      </c>
      <c r="T22" s="5"/>
      <c r="U22" s="11">
        <f t="shared" si="0"/>
        <v>31</v>
      </c>
      <c r="V22" s="19">
        <f>+C22+F22+I22+L22+O22+R22+1</f>
        <v>31</v>
      </c>
      <c r="W22" s="16"/>
      <c r="X22" s="54">
        <v>10</v>
      </c>
      <c r="Y22" s="14">
        <v>3</v>
      </c>
      <c r="Z22" s="14"/>
      <c r="AA22" s="14">
        <v>10</v>
      </c>
      <c r="AB22" s="14">
        <v>0</v>
      </c>
      <c r="AC22" s="14">
        <v>10</v>
      </c>
      <c r="AD22" s="14">
        <v>0</v>
      </c>
      <c r="AE22" s="14">
        <v>10</v>
      </c>
      <c r="AF22" s="17">
        <v>1</v>
      </c>
      <c r="AG22" s="14">
        <v>10</v>
      </c>
      <c r="AH22" s="14">
        <v>0</v>
      </c>
      <c r="AI22" s="9">
        <f t="shared" si="1"/>
        <v>85</v>
      </c>
      <c r="AJ22" s="19">
        <f>-MIN(Y22,AB22,AD22,AF22,AH22)</f>
        <v>0</v>
      </c>
      <c r="AK22" s="19">
        <f t="shared" si="2"/>
        <v>85</v>
      </c>
      <c r="AL22" s="6"/>
    </row>
    <row r="23" spans="1:38" x14ac:dyDescent="0.35">
      <c r="A23" s="5">
        <v>18</v>
      </c>
      <c r="B23" s="36" t="s">
        <v>189</v>
      </c>
      <c r="C23" s="18">
        <v>0</v>
      </c>
      <c r="D23" s="5">
        <v>0</v>
      </c>
      <c r="E23" s="5"/>
      <c r="F23" s="5">
        <v>0</v>
      </c>
      <c r="G23" s="5">
        <v>0</v>
      </c>
      <c r="H23" s="5"/>
      <c r="I23" s="5">
        <v>0</v>
      </c>
      <c r="J23" s="18">
        <v>0</v>
      </c>
      <c r="K23" s="5"/>
      <c r="L23" s="5">
        <v>0</v>
      </c>
      <c r="M23" s="18">
        <v>0</v>
      </c>
      <c r="N23" s="5"/>
      <c r="O23" s="18">
        <v>10</v>
      </c>
      <c r="P23" s="18">
        <v>22</v>
      </c>
      <c r="Q23" s="5"/>
      <c r="R23" s="18">
        <v>0</v>
      </c>
      <c r="S23" s="18">
        <v>0</v>
      </c>
      <c r="T23" s="5"/>
      <c r="U23" s="11">
        <f t="shared" si="0"/>
        <v>32</v>
      </c>
      <c r="V23" s="19">
        <f>+C23+F23+I23+L23+O23+R23+1</f>
        <v>11</v>
      </c>
      <c r="W23" s="16"/>
      <c r="X23" s="54">
        <v>0</v>
      </c>
      <c r="Y23" s="14">
        <v>0</v>
      </c>
      <c r="Z23" s="14"/>
      <c r="AA23" s="14">
        <v>10</v>
      </c>
      <c r="AB23" s="14">
        <v>0</v>
      </c>
      <c r="AC23" s="14">
        <v>10</v>
      </c>
      <c r="AD23" s="14">
        <v>14</v>
      </c>
      <c r="AE23" s="14">
        <v>10</v>
      </c>
      <c r="AF23" s="17">
        <v>12</v>
      </c>
      <c r="AG23" s="14">
        <v>10</v>
      </c>
      <c r="AH23" s="14">
        <v>6</v>
      </c>
      <c r="AI23" s="9">
        <f t="shared" si="1"/>
        <v>83</v>
      </c>
      <c r="AJ23" s="19">
        <f>-MIN(AB23,AD23,AF23,AH23)</f>
        <v>0</v>
      </c>
      <c r="AK23" s="19">
        <f t="shared" si="2"/>
        <v>83</v>
      </c>
      <c r="AL23" s="6"/>
    </row>
    <row r="24" spans="1:38" x14ac:dyDescent="0.35">
      <c r="A24" s="5">
        <v>19</v>
      </c>
      <c r="B24" s="36" t="s">
        <v>225</v>
      </c>
      <c r="C24" s="18">
        <v>0</v>
      </c>
      <c r="D24" s="5">
        <v>0</v>
      </c>
      <c r="E24" s="5"/>
      <c r="F24" s="5">
        <v>0</v>
      </c>
      <c r="G24" s="5">
        <v>0</v>
      </c>
      <c r="H24" s="5"/>
      <c r="I24" s="5">
        <v>0</v>
      </c>
      <c r="J24" s="18">
        <v>0</v>
      </c>
      <c r="K24" s="5"/>
      <c r="L24" s="5">
        <v>0</v>
      </c>
      <c r="M24" s="18">
        <v>0</v>
      </c>
      <c r="N24" s="5"/>
      <c r="O24" s="18">
        <v>0</v>
      </c>
      <c r="P24" s="18">
        <v>0</v>
      </c>
      <c r="Q24" s="5"/>
      <c r="R24" s="18">
        <v>0</v>
      </c>
      <c r="S24" s="18">
        <v>0</v>
      </c>
      <c r="T24" s="5"/>
      <c r="U24" s="11">
        <f t="shared" si="0"/>
        <v>0</v>
      </c>
      <c r="V24" s="19">
        <f>+C24+F24+I24+L24+O24+R24</f>
        <v>0</v>
      </c>
      <c r="W24" s="16"/>
      <c r="X24" s="54">
        <v>10</v>
      </c>
      <c r="Y24" s="14">
        <v>25</v>
      </c>
      <c r="Z24" s="14"/>
      <c r="AA24" s="14">
        <v>10</v>
      </c>
      <c r="AB24" s="14">
        <v>0</v>
      </c>
      <c r="AC24" s="14">
        <v>10</v>
      </c>
      <c r="AD24" s="14">
        <v>7</v>
      </c>
      <c r="AE24" s="14">
        <v>10</v>
      </c>
      <c r="AF24" s="17">
        <v>0</v>
      </c>
      <c r="AG24" s="14">
        <v>10</v>
      </c>
      <c r="AH24" s="14">
        <v>0</v>
      </c>
      <c r="AI24" s="9">
        <f t="shared" si="1"/>
        <v>82</v>
      </c>
      <c r="AJ24" s="19">
        <f>-MIN(Y24,AB24,AD24,AF24,AH24)</f>
        <v>0</v>
      </c>
      <c r="AK24" s="19">
        <f t="shared" si="2"/>
        <v>82</v>
      </c>
      <c r="AL24" s="6"/>
    </row>
    <row r="25" spans="1:38" x14ac:dyDescent="0.35">
      <c r="A25" s="5">
        <v>20</v>
      </c>
      <c r="B25" s="36" t="s">
        <v>101</v>
      </c>
      <c r="C25" s="18">
        <v>0</v>
      </c>
      <c r="D25" s="5">
        <v>0</v>
      </c>
      <c r="E25" s="5"/>
      <c r="F25" s="5">
        <v>10</v>
      </c>
      <c r="G25" s="5">
        <v>30</v>
      </c>
      <c r="H25" s="18"/>
      <c r="I25" s="18">
        <v>0</v>
      </c>
      <c r="J25" s="18">
        <v>0</v>
      </c>
      <c r="K25" s="18"/>
      <c r="L25" s="18">
        <v>0</v>
      </c>
      <c r="M25" s="18">
        <v>0</v>
      </c>
      <c r="N25" s="5"/>
      <c r="O25" s="18">
        <v>10</v>
      </c>
      <c r="P25" s="18">
        <v>10</v>
      </c>
      <c r="Q25" s="5"/>
      <c r="R25" s="18">
        <v>0</v>
      </c>
      <c r="S25" s="18">
        <v>0</v>
      </c>
      <c r="T25" s="5"/>
      <c r="U25" s="11">
        <f t="shared" si="0"/>
        <v>60</v>
      </c>
      <c r="V25" s="19">
        <f>+C25+F25+I25+L25+O25+R25+1</f>
        <v>21</v>
      </c>
      <c r="W25" s="16"/>
      <c r="X25" s="54">
        <v>0</v>
      </c>
      <c r="Y25" s="14">
        <v>0</v>
      </c>
      <c r="Z25" s="14"/>
      <c r="AA25" s="14">
        <v>10</v>
      </c>
      <c r="AB25" s="14">
        <v>10</v>
      </c>
      <c r="AC25" s="14">
        <v>10</v>
      </c>
      <c r="AD25" s="14">
        <v>1</v>
      </c>
      <c r="AE25" s="14">
        <v>10</v>
      </c>
      <c r="AF25" s="17">
        <v>0</v>
      </c>
      <c r="AG25" s="14">
        <v>10</v>
      </c>
      <c r="AH25" s="14">
        <v>9</v>
      </c>
      <c r="AI25" s="9">
        <f t="shared" si="1"/>
        <v>81</v>
      </c>
      <c r="AJ25" s="19">
        <f>-MIN(AB25,AD25,AF25,AH25)</f>
        <v>0</v>
      </c>
      <c r="AK25" s="19">
        <f t="shared" si="2"/>
        <v>81</v>
      </c>
      <c r="AL25" s="6"/>
    </row>
    <row r="26" spans="1:38" x14ac:dyDescent="0.35">
      <c r="A26" s="5">
        <v>21</v>
      </c>
      <c r="B26" s="13" t="s">
        <v>57</v>
      </c>
      <c r="C26" s="5">
        <v>10</v>
      </c>
      <c r="D26" s="5">
        <v>8</v>
      </c>
      <c r="E26" s="5"/>
      <c r="F26" s="5">
        <v>10</v>
      </c>
      <c r="G26" s="5">
        <v>18</v>
      </c>
      <c r="H26" s="5"/>
      <c r="I26" s="18">
        <v>0</v>
      </c>
      <c r="J26" s="18">
        <v>0</v>
      </c>
      <c r="K26" s="18"/>
      <c r="L26" s="18">
        <v>0</v>
      </c>
      <c r="M26" s="18">
        <v>0</v>
      </c>
      <c r="N26" s="5"/>
      <c r="O26" s="18">
        <v>10</v>
      </c>
      <c r="P26" s="18">
        <v>4</v>
      </c>
      <c r="Q26" s="5"/>
      <c r="R26" s="18">
        <v>0</v>
      </c>
      <c r="S26" s="18">
        <v>0</v>
      </c>
      <c r="T26" s="5"/>
      <c r="U26" s="11">
        <f t="shared" si="0"/>
        <v>60</v>
      </c>
      <c r="V26" s="19">
        <f>+C26+F26+I26+L26+O26+R26+1</f>
        <v>31</v>
      </c>
      <c r="W26" s="16"/>
      <c r="X26" s="54">
        <v>0</v>
      </c>
      <c r="Y26" s="14">
        <v>0</v>
      </c>
      <c r="Z26" s="14"/>
      <c r="AA26" s="14">
        <v>10</v>
      </c>
      <c r="AB26" s="14">
        <v>3</v>
      </c>
      <c r="AC26" s="14">
        <v>10</v>
      </c>
      <c r="AD26" s="14">
        <v>1</v>
      </c>
      <c r="AE26" s="14">
        <v>10</v>
      </c>
      <c r="AF26" s="17">
        <v>0</v>
      </c>
      <c r="AG26" s="14">
        <v>10</v>
      </c>
      <c r="AH26" s="14">
        <v>5</v>
      </c>
      <c r="AI26" s="9">
        <f t="shared" si="1"/>
        <v>80</v>
      </c>
      <c r="AJ26" s="19">
        <f>-MIN(AB26,AD26,AF26,AH26)</f>
        <v>0</v>
      </c>
      <c r="AK26" s="19">
        <f t="shared" si="2"/>
        <v>80</v>
      </c>
      <c r="AL26" s="6"/>
    </row>
    <row r="27" spans="1:38" x14ac:dyDescent="0.35">
      <c r="A27" s="5">
        <v>22</v>
      </c>
      <c r="B27" s="36" t="s">
        <v>274</v>
      </c>
      <c r="C27" s="18">
        <v>0</v>
      </c>
      <c r="D27" s="5">
        <v>0</v>
      </c>
      <c r="E27" s="5"/>
      <c r="F27" s="5">
        <v>0</v>
      </c>
      <c r="G27" s="5">
        <v>0</v>
      </c>
      <c r="H27" s="5"/>
      <c r="I27" s="5">
        <v>0</v>
      </c>
      <c r="J27" s="18">
        <v>0</v>
      </c>
      <c r="K27" s="5"/>
      <c r="L27" s="5">
        <v>0</v>
      </c>
      <c r="M27" s="18">
        <v>0</v>
      </c>
      <c r="N27" s="5"/>
      <c r="O27" s="18">
        <v>0</v>
      </c>
      <c r="P27" s="18">
        <v>0</v>
      </c>
      <c r="Q27" s="5"/>
      <c r="R27" s="18">
        <v>0</v>
      </c>
      <c r="S27" s="18">
        <v>0</v>
      </c>
      <c r="T27" s="5"/>
      <c r="U27" s="11">
        <f t="shared" si="0"/>
        <v>0</v>
      </c>
      <c r="V27" s="19">
        <f>+C27+F27+I27+L27+O27+R27</f>
        <v>0</v>
      </c>
      <c r="W27" s="16"/>
      <c r="X27" s="54">
        <v>0</v>
      </c>
      <c r="Y27" s="14">
        <v>0</v>
      </c>
      <c r="Z27" s="14"/>
      <c r="AA27" s="14">
        <v>10</v>
      </c>
      <c r="AB27" s="14">
        <v>0</v>
      </c>
      <c r="AC27" s="14">
        <v>10</v>
      </c>
      <c r="AD27" s="14">
        <v>18</v>
      </c>
      <c r="AE27" s="14">
        <v>10</v>
      </c>
      <c r="AF27" s="17">
        <v>6</v>
      </c>
      <c r="AG27" s="14">
        <v>10</v>
      </c>
      <c r="AH27" s="14">
        <v>14</v>
      </c>
      <c r="AI27" s="9">
        <f t="shared" si="1"/>
        <v>78</v>
      </c>
      <c r="AJ27" s="19">
        <f>-MIN(AB27,AD27,AF27,AH27)</f>
        <v>0</v>
      </c>
      <c r="AK27" s="19">
        <f t="shared" si="2"/>
        <v>78</v>
      </c>
      <c r="AL27" s="6"/>
    </row>
    <row r="28" spans="1:38" x14ac:dyDescent="0.35">
      <c r="A28" s="5">
        <v>23</v>
      </c>
      <c r="B28" s="13" t="s">
        <v>59</v>
      </c>
      <c r="C28" s="5">
        <v>10</v>
      </c>
      <c r="D28" s="5">
        <v>30</v>
      </c>
      <c r="E28" s="5"/>
      <c r="F28" s="5">
        <v>10</v>
      </c>
      <c r="G28" s="18">
        <v>8</v>
      </c>
      <c r="H28" s="18"/>
      <c r="I28" s="18">
        <v>0</v>
      </c>
      <c r="J28" s="18">
        <v>0</v>
      </c>
      <c r="K28" s="18"/>
      <c r="L28" s="18">
        <v>0</v>
      </c>
      <c r="M28" s="18">
        <v>0</v>
      </c>
      <c r="N28" s="18"/>
      <c r="O28" s="18">
        <v>10</v>
      </c>
      <c r="P28" s="18">
        <v>18</v>
      </c>
      <c r="Q28" s="18"/>
      <c r="R28" s="18">
        <v>10</v>
      </c>
      <c r="S28" s="18">
        <v>30</v>
      </c>
      <c r="T28" s="18"/>
      <c r="U28" s="11">
        <f t="shared" si="0"/>
        <v>126</v>
      </c>
      <c r="V28" s="19">
        <f>+C28+F28+I28+L28+O28+R28+36</f>
        <v>76</v>
      </c>
      <c r="W28" s="16"/>
      <c r="X28" s="54">
        <v>0</v>
      </c>
      <c r="Y28" s="14">
        <v>0</v>
      </c>
      <c r="Z28" s="14"/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7">
        <v>0</v>
      </c>
      <c r="AG28" s="14">
        <v>0</v>
      </c>
      <c r="AH28" s="14">
        <v>0</v>
      </c>
      <c r="AI28" s="9">
        <f t="shared" si="1"/>
        <v>76</v>
      </c>
      <c r="AJ28" s="19">
        <v>0</v>
      </c>
      <c r="AK28" s="19">
        <f t="shared" si="2"/>
        <v>76</v>
      </c>
      <c r="AL28" s="6"/>
    </row>
    <row r="29" spans="1:38" x14ac:dyDescent="0.35">
      <c r="A29" s="5">
        <v>24</v>
      </c>
      <c r="B29" s="36" t="s">
        <v>163</v>
      </c>
      <c r="C29" s="18">
        <v>0</v>
      </c>
      <c r="D29" s="5">
        <v>0</v>
      </c>
      <c r="E29" s="5"/>
      <c r="F29" s="5">
        <v>0</v>
      </c>
      <c r="G29" s="5">
        <v>0</v>
      </c>
      <c r="H29" s="5"/>
      <c r="I29" s="5">
        <v>10</v>
      </c>
      <c r="J29" s="18">
        <v>2</v>
      </c>
      <c r="K29" s="5"/>
      <c r="L29" s="5">
        <v>10</v>
      </c>
      <c r="M29" s="18">
        <v>0</v>
      </c>
      <c r="N29" s="5"/>
      <c r="O29" s="18">
        <v>0</v>
      </c>
      <c r="P29" s="18">
        <v>0</v>
      </c>
      <c r="Q29" s="5"/>
      <c r="R29" s="18">
        <v>0</v>
      </c>
      <c r="S29" s="18">
        <v>0</v>
      </c>
      <c r="T29" s="5"/>
      <c r="U29" s="11">
        <f t="shared" si="0"/>
        <v>22</v>
      </c>
      <c r="V29" s="19">
        <f>+C29+F29+I29+L29+O29+R29+1</f>
        <v>21</v>
      </c>
      <c r="W29" s="16"/>
      <c r="X29" s="54">
        <v>0</v>
      </c>
      <c r="Y29" s="14">
        <v>0</v>
      </c>
      <c r="Z29" s="14"/>
      <c r="AA29" s="14">
        <v>10</v>
      </c>
      <c r="AB29" s="14">
        <v>14</v>
      </c>
      <c r="AC29" s="14">
        <v>10</v>
      </c>
      <c r="AD29" s="14">
        <v>0</v>
      </c>
      <c r="AE29" s="14">
        <v>10</v>
      </c>
      <c r="AF29" s="17">
        <v>0</v>
      </c>
      <c r="AG29" s="14">
        <v>10</v>
      </c>
      <c r="AH29" s="14">
        <v>0</v>
      </c>
      <c r="AI29" s="9">
        <f t="shared" si="1"/>
        <v>75</v>
      </c>
      <c r="AJ29" s="19">
        <f>-MIN(AB29,AD29,AF29,AH29)</f>
        <v>0</v>
      </c>
      <c r="AK29" s="19">
        <f t="shared" si="2"/>
        <v>75</v>
      </c>
      <c r="AL29" s="6"/>
    </row>
    <row r="30" spans="1:38" x14ac:dyDescent="0.35">
      <c r="A30" s="5">
        <v>25</v>
      </c>
      <c r="B30" s="36" t="s">
        <v>168</v>
      </c>
      <c r="C30" s="18">
        <v>0</v>
      </c>
      <c r="D30" s="5">
        <v>0</v>
      </c>
      <c r="E30" s="5"/>
      <c r="F30" s="5">
        <v>0</v>
      </c>
      <c r="G30" s="5">
        <v>0</v>
      </c>
      <c r="H30" s="5"/>
      <c r="I30" s="5">
        <v>10</v>
      </c>
      <c r="J30" s="18">
        <v>0</v>
      </c>
      <c r="K30" s="5"/>
      <c r="L30" s="5">
        <v>10</v>
      </c>
      <c r="M30" s="18">
        <v>6</v>
      </c>
      <c r="N30" s="5"/>
      <c r="O30" s="18">
        <v>10</v>
      </c>
      <c r="P30" s="18">
        <v>1</v>
      </c>
      <c r="Q30" s="5"/>
      <c r="R30" s="18">
        <v>0</v>
      </c>
      <c r="S30" s="18">
        <v>0</v>
      </c>
      <c r="T30" s="5"/>
      <c r="U30" s="11">
        <f t="shared" si="0"/>
        <v>37</v>
      </c>
      <c r="V30" s="19">
        <f>+C30+F30+I30+L30+O30+R30+1</f>
        <v>31</v>
      </c>
      <c r="W30" s="16"/>
      <c r="X30" s="54">
        <v>0</v>
      </c>
      <c r="Y30" s="14">
        <v>0</v>
      </c>
      <c r="Z30" s="14"/>
      <c r="AA30" s="14">
        <v>10</v>
      </c>
      <c r="AB30" s="14">
        <v>0</v>
      </c>
      <c r="AC30" s="14">
        <v>10</v>
      </c>
      <c r="AD30" s="14">
        <v>0</v>
      </c>
      <c r="AE30" s="14">
        <v>10</v>
      </c>
      <c r="AF30" s="17">
        <v>0</v>
      </c>
      <c r="AG30" s="14">
        <v>10</v>
      </c>
      <c r="AH30" s="14">
        <v>0</v>
      </c>
      <c r="AI30" s="9">
        <f t="shared" si="1"/>
        <v>71</v>
      </c>
      <c r="AJ30" s="19">
        <f>-MIN(AB30,AD30,AF30,AH30)</f>
        <v>0</v>
      </c>
      <c r="AK30" s="19">
        <f t="shared" si="2"/>
        <v>71</v>
      </c>
      <c r="AL30" s="6"/>
    </row>
    <row r="31" spans="1:38" x14ac:dyDescent="0.35">
      <c r="A31" s="5">
        <v>26</v>
      </c>
      <c r="B31" s="36" t="s">
        <v>157</v>
      </c>
      <c r="C31" s="18">
        <v>0</v>
      </c>
      <c r="D31" s="5">
        <v>0</v>
      </c>
      <c r="E31" s="5"/>
      <c r="F31" s="5">
        <v>0</v>
      </c>
      <c r="G31" s="5">
        <v>0</v>
      </c>
      <c r="H31" s="5"/>
      <c r="I31" s="5">
        <v>10</v>
      </c>
      <c r="J31" s="18">
        <v>14</v>
      </c>
      <c r="K31" s="5"/>
      <c r="L31" s="5">
        <v>10</v>
      </c>
      <c r="M31" s="18">
        <v>1</v>
      </c>
      <c r="N31" s="5"/>
      <c r="O31" s="18">
        <v>0</v>
      </c>
      <c r="P31" s="18">
        <v>0</v>
      </c>
      <c r="Q31" s="5"/>
      <c r="R31" s="18">
        <v>0</v>
      </c>
      <c r="S31" s="18">
        <v>0</v>
      </c>
      <c r="T31" s="5"/>
      <c r="U31" s="11">
        <f t="shared" si="0"/>
        <v>35</v>
      </c>
      <c r="V31" s="19">
        <f>+C31+F31+I31+L31+O31+R31+1</f>
        <v>21</v>
      </c>
      <c r="W31" s="16"/>
      <c r="X31" s="54">
        <v>0</v>
      </c>
      <c r="Y31" s="14">
        <v>0</v>
      </c>
      <c r="Z31" s="14"/>
      <c r="AA31" s="14">
        <v>10</v>
      </c>
      <c r="AB31" s="14">
        <v>0</v>
      </c>
      <c r="AC31" s="14">
        <v>10</v>
      </c>
      <c r="AD31" s="14">
        <v>0</v>
      </c>
      <c r="AE31" s="14">
        <v>10</v>
      </c>
      <c r="AF31" s="17">
        <v>2</v>
      </c>
      <c r="AG31" s="14">
        <v>10</v>
      </c>
      <c r="AH31" s="14">
        <v>7</v>
      </c>
      <c r="AI31" s="9">
        <f t="shared" si="1"/>
        <v>70</v>
      </c>
      <c r="AJ31" s="19">
        <f>-MIN(AB31,AD31,AF31,AH31)</f>
        <v>0</v>
      </c>
      <c r="AK31" s="19">
        <f t="shared" si="2"/>
        <v>70</v>
      </c>
      <c r="AL31" s="6"/>
    </row>
    <row r="32" spans="1:38" x14ac:dyDescent="0.35">
      <c r="A32" s="5">
        <v>27</v>
      </c>
      <c r="B32" s="36" t="s">
        <v>276</v>
      </c>
      <c r="C32" s="18">
        <v>0</v>
      </c>
      <c r="D32" s="5">
        <v>0</v>
      </c>
      <c r="E32" s="5"/>
      <c r="F32" s="5">
        <v>0</v>
      </c>
      <c r="G32" s="5">
        <v>0</v>
      </c>
      <c r="H32" s="5"/>
      <c r="I32" s="5">
        <v>0</v>
      </c>
      <c r="J32" s="18">
        <v>0</v>
      </c>
      <c r="K32" s="5"/>
      <c r="L32" s="5">
        <v>0</v>
      </c>
      <c r="M32" s="18">
        <v>0</v>
      </c>
      <c r="N32" s="5"/>
      <c r="O32" s="18">
        <v>0</v>
      </c>
      <c r="P32" s="18">
        <v>0</v>
      </c>
      <c r="Q32" s="5"/>
      <c r="R32" s="18">
        <v>0</v>
      </c>
      <c r="S32" s="18">
        <v>0</v>
      </c>
      <c r="T32" s="5"/>
      <c r="U32" s="11">
        <f t="shared" si="0"/>
        <v>0</v>
      </c>
      <c r="V32" s="19">
        <f>+C32+F32+I32+L32+O32+R32</f>
        <v>0</v>
      </c>
      <c r="W32" s="16"/>
      <c r="X32" s="54">
        <v>0</v>
      </c>
      <c r="Y32" s="14">
        <v>0</v>
      </c>
      <c r="Z32" s="14"/>
      <c r="AA32" s="14">
        <v>10</v>
      </c>
      <c r="AB32" s="14">
        <v>0</v>
      </c>
      <c r="AC32" s="14">
        <v>10</v>
      </c>
      <c r="AD32" s="14">
        <v>6</v>
      </c>
      <c r="AE32" s="14">
        <v>10</v>
      </c>
      <c r="AF32" s="17">
        <v>18</v>
      </c>
      <c r="AG32" s="14">
        <v>10</v>
      </c>
      <c r="AH32" s="14">
        <v>4</v>
      </c>
      <c r="AI32" s="9">
        <f t="shared" si="1"/>
        <v>68</v>
      </c>
      <c r="AJ32" s="19">
        <f>-MIN(AB32,AD32,AF32,AH32)</f>
        <v>0</v>
      </c>
      <c r="AK32" s="19">
        <f t="shared" si="2"/>
        <v>68</v>
      </c>
      <c r="AL32" s="6"/>
    </row>
    <row r="33" spans="1:38" x14ac:dyDescent="0.35">
      <c r="A33" s="5">
        <v>28</v>
      </c>
      <c r="B33" s="36" t="s">
        <v>228</v>
      </c>
      <c r="C33" s="18">
        <v>0</v>
      </c>
      <c r="D33" s="5">
        <v>0</v>
      </c>
      <c r="E33" s="5"/>
      <c r="F33" s="5">
        <v>0</v>
      </c>
      <c r="G33" s="5">
        <v>0</v>
      </c>
      <c r="H33" s="5"/>
      <c r="I33" s="5">
        <v>0</v>
      </c>
      <c r="J33" s="18">
        <v>0</v>
      </c>
      <c r="K33" s="5"/>
      <c r="L33" s="5">
        <v>0</v>
      </c>
      <c r="M33" s="18">
        <v>0</v>
      </c>
      <c r="N33" s="5"/>
      <c r="O33" s="18">
        <v>0</v>
      </c>
      <c r="P33" s="18">
        <v>0</v>
      </c>
      <c r="Q33" s="5"/>
      <c r="R33" s="18">
        <v>0</v>
      </c>
      <c r="S33" s="18">
        <v>0</v>
      </c>
      <c r="T33" s="5"/>
      <c r="U33" s="11">
        <f t="shared" si="0"/>
        <v>0</v>
      </c>
      <c r="V33" s="19">
        <f>+C33+F33+I33+L33+O33+R33</f>
        <v>0</v>
      </c>
      <c r="W33" s="16"/>
      <c r="X33" s="54">
        <v>10</v>
      </c>
      <c r="Y33" s="14">
        <v>1</v>
      </c>
      <c r="Z33" s="14"/>
      <c r="AA33" s="14">
        <v>10</v>
      </c>
      <c r="AB33" s="14">
        <v>7</v>
      </c>
      <c r="AC33" s="14">
        <v>10</v>
      </c>
      <c r="AD33" s="14">
        <v>0</v>
      </c>
      <c r="AE33" s="14">
        <v>10</v>
      </c>
      <c r="AF33" s="17">
        <v>4</v>
      </c>
      <c r="AG33" s="14">
        <v>10</v>
      </c>
      <c r="AH33" s="14">
        <v>2</v>
      </c>
      <c r="AI33" s="9">
        <f t="shared" si="1"/>
        <v>64</v>
      </c>
      <c r="AJ33" s="19">
        <f>-MIN(Y33,AB33,AD33,AF33,AH33)</f>
        <v>0</v>
      </c>
      <c r="AK33" s="19">
        <f t="shared" si="2"/>
        <v>64</v>
      </c>
      <c r="AL33" s="6"/>
    </row>
    <row r="34" spans="1:38" x14ac:dyDescent="0.35">
      <c r="A34" s="5">
        <v>29</v>
      </c>
      <c r="B34" s="36" t="s">
        <v>36</v>
      </c>
      <c r="C34" s="18">
        <v>0</v>
      </c>
      <c r="D34" s="5">
        <v>0</v>
      </c>
      <c r="E34" s="5"/>
      <c r="F34" s="5">
        <v>10</v>
      </c>
      <c r="G34" s="5">
        <v>7</v>
      </c>
      <c r="H34" s="5"/>
      <c r="I34" s="18">
        <v>0</v>
      </c>
      <c r="J34" s="18">
        <v>0</v>
      </c>
      <c r="K34" s="18"/>
      <c r="L34" s="18">
        <v>0</v>
      </c>
      <c r="M34" s="18">
        <v>0</v>
      </c>
      <c r="N34" s="18"/>
      <c r="O34" s="18">
        <v>0</v>
      </c>
      <c r="P34" s="18">
        <v>0</v>
      </c>
      <c r="Q34" s="18"/>
      <c r="R34" s="18">
        <v>10</v>
      </c>
      <c r="S34" s="18">
        <v>1</v>
      </c>
      <c r="T34" s="18"/>
      <c r="U34" s="11">
        <f t="shared" si="0"/>
        <v>28</v>
      </c>
      <c r="V34" s="19">
        <f>+C34+F34+I34+L34+O34+R34+1</f>
        <v>21</v>
      </c>
      <c r="W34" s="16"/>
      <c r="X34" s="54">
        <v>0</v>
      </c>
      <c r="Y34" s="14">
        <v>0</v>
      </c>
      <c r="Z34" s="14"/>
      <c r="AA34" s="14">
        <v>10</v>
      </c>
      <c r="AB34" s="14">
        <v>0</v>
      </c>
      <c r="AC34" s="14">
        <v>10</v>
      </c>
      <c r="AD34" s="14">
        <v>0</v>
      </c>
      <c r="AE34" s="14">
        <v>10</v>
      </c>
      <c r="AF34" s="17">
        <v>1</v>
      </c>
      <c r="AG34" s="14">
        <v>10</v>
      </c>
      <c r="AH34" s="14">
        <v>1</v>
      </c>
      <c r="AI34" s="9">
        <f t="shared" si="1"/>
        <v>63</v>
      </c>
      <c r="AJ34" s="19">
        <f>-MIN(AB34,AD34,AF34,AH34)</f>
        <v>0</v>
      </c>
      <c r="AK34" s="19">
        <f t="shared" si="2"/>
        <v>63</v>
      </c>
      <c r="AL34" s="6"/>
    </row>
    <row r="35" spans="1:38" x14ac:dyDescent="0.35">
      <c r="A35" s="5">
        <v>30</v>
      </c>
      <c r="B35" s="36" t="s">
        <v>158</v>
      </c>
      <c r="C35" s="18">
        <v>0</v>
      </c>
      <c r="D35" s="5">
        <v>0</v>
      </c>
      <c r="E35" s="5"/>
      <c r="F35" s="5">
        <v>10</v>
      </c>
      <c r="G35" s="5">
        <v>3</v>
      </c>
      <c r="H35" s="5"/>
      <c r="I35" s="5">
        <v>10</v>
      </c>
      <c r="J35" s="18">
        <v>10</v>
      </c>
      <c r="K35" s="5"/>
      <c r="L35" s="5">
        <v>10</v>
      </c>
      <c r="M35" s="18">
        <v>0</v>
      </c>
      <c r="N35" s="5"/>
      <c r="O35" s="18">
        <v>10</v>
      </c>
      <c r="P35" s="18">
        <v>0</v>
      </c>
      <c r="Q35" s="5"/>
      <c r="R35" s="18">
        <v>10</v>
      </c>
      <c r="S35" s="18">
        <v>0</v>
      </c>
      <c r="T35" s="5"/>
      <c r="U35" s="11">
        <f t="shared" si="0"/>
        <v>63</v>
      </c>
      <c r="V35" s="19">
        <f>+C35+F35+I35+L35+O35+R35+2</f>
        <v>52</v>
      </c>
      <c r="W35" s="16"/>
      <c r="X35" s="54">
        <v>10</v>
      </c>
      <c r="Y35" s="14">
        <v>20</v>
      </c>
      <c r="Z35" s="14"/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7">
        <v>0</v>
      </c>
      <c r="AG35" s="14">
        <v>0</v>
      </c>
      <c r="AH35" s="14">
        <v>0</v>
      </c>
      <c r="AI35" s="9">
        <f t="shared" si="1"/>
        <v>82</v>
      </c>
      <c r="AJ35" s="19">
        <f>-Y35</f>
        <v>-20</v>
      </c>
      <c r="AK35" s="19">
        <f t="shared" si="2"/>
        <v>62</v>
      </c>
      <c r="AL35" s="6"/>
    </row>
    <row r="36" spans="1:38" x14ac:dyDescent="0.35">
      <c r="A36" s="5">
        <v>31</v>
      </c>
      <c r="B36" s="36" t="s">
        <v>174</v>
      </c>
      <c r="C36" s="18">
        <v>0</v>
      </c>
      <c r="D36" s="5">
        <v>0</v>
      </c>
      <c r="E36" s="5"/>
      <c r="F36" s="5">
        <v>0</v>
      </c>
      <c r="G36" s="5">
        <v>0</v>
      </c>
      <c r="H36" s="5"/>
      <c r="I36" s="5">
        <v>10</v>
      </c>
      <c r="J36" s="18">
        <v>0</v>
      </c>
      <c r="K36" s="5"/>
      <c r="L36" s="5">
        <v>10</v>
      </c>
      <c r="M36" s="18">
        <v>0</v>
      </c>
      <c r="N36" s="5"/>
      <c r="O36" s="18">
        <v>0</v>
      </c>
      <c r="P36" s="18">
        <v>0</v>
      </c>
      <c r="Q36" s="5"/>
      <c r="R36" s="18">
        <v>0</v>
      </c>
      <c r="S36" s="18">
        <v>0</v>
      </c>
      <c r="T36" s="5"/>
      <c r="U36" s="11">
        <f t="shared" si="0"/>
        <v>20</v>
      </c>
      <c r="V36" s="19">
        <f>+C36+F36+I36+L36+O36+R36+1</f>
        <v>21</v>
      </c>
      <c r="W36" s="16"/>
      <c r="X36" s="54">
        <v>0</v>
      </c>
      <c r="Y36" s="14">
        <v>0</v>
      </c>
      <c r="Z36" s="14"/>
      <c r="AA36" s="14">
        <v>10</v>
      </c>
      <c r="AB36" s="14">
        <v>0</v>
      </c>
      <c r="AC36" s="14">
        <v>10</v>
      </c>
      <c r="AD36" s="14">
        <v>0</v>
      </c>
      <c r="AE36" s="14">
        <v>10</v>
      </c>
      <c r="AF36" s="17">
        <v>0</v>
      </c>
      <c r="AG36" s="14">
        <v>10</v>
      </c>
      <c r="AH36" s="14">
        <v>0</v>
      </c>
      <c r="AI36" s="9">
        <f t="shared" si="1"/>
        <v>61</v>
      </c>
      <c r="AJ36" s="19">
        <f>-MIN(AB36,AD36,AF36,AH36)</f>
        <v>0</v>
      </c>
      <c r="AK36" s="19">
        <f t="shared" si="2"/>
        <v>61</v>
      </c>
      <c r="AL36" s="6"/>
    </row>
    <row r="37" spans="1:38" x14ac:dyDescent="0.35">
      <c r="A37" s="5">
        <v>32</v>
      </c>
      <c r="B37" s="36" t="s">
        <v>178</v>
      </c>
      <c r="C37" s="18">
        <v>0</v>
      </c>
      <c r="D37" s="5">
        <v>0</v>
      </c>
      <c r="E37" s="5"/>
      <c r="F37" s="5">
        <v>0</v>
      </c>
      <c r="G37" s="5">
        <v>0</v>
      </c>
      <c r="H37" s="5"/>
      <c r="I37" s="5">
        <v>10</v>
      </c>
      <c r="J37" s="18">
        <v>0</v>
      </c>
      <c r="K37" s="5"/>
      <c r="L37" s="5">
        <v>10</v>
      </c>
      <c r="M37" s="18">
        <v>0</v>
      </c>
      <c r="N37" s="5"/>
      <c r="O37" s="18">
        <v>0</v>
      </c>
      <c r="P37" s="18">
        <v>0</v>
      </c>
      <c r="Q37" s="5"/>
      <c r="R37" s="18">
        <v>0</v>
      </c>
      <c r="S37" s="18">
        <v>0</v>
      </c>
      <c r="T37" s="5"/>
      <c r="U37" s="11">
        <f t="shared" si="0"/>
        <v>20</v>
      </c>
      <c r="V37" s="19">
        <f>+C37+F37+I37+L37+O37+R37+1</f>
        <v>21</v>
      </c>
      <c r="W37" s="16"/>
      <c r="X37" s="54">
        <v>0</v>
      </c>
      <c r="Y37" s="14">
        <v>0</v>
      </c>
      <c r="Z37" s="14"/>
      <c r="AA37" s="14">
        <v>10</v>
      </c>
      <c r="AB37" s="14">
        <v>0</v>
      </c>
      <c r="AC37" s="14">
        <v>10</v>
      </c>
      <c r="AD37" s="14">
        <v>0</v>
      </c>
      <c r="AE37" s="14">
        <v>10</v>
      </c>
      <c r="AF37" s="17">
        <v>0</v>
      </c>
      <c r="AG37" s="14">
        <v>10</v>
      </c>
      <c r="AH37" s="14">
        <v>0</v>
      </c>
      <c r="AI37" s="9">
        <f t="shared" si="1"/>
        <v>61</v>
      </c>
      <c r="AJ37" s="19">
        <f>-MIN(AB37,AD37,AF37,AH37)</f>
        <v>0</v>
      </c>
      <c r="AK37" s="19">
        <f t="shared" si="2"/>
        <v>61</v>
      </c>
      <c r="AL37" s="6"/>
    </row>
    <row r="38" spans="1:38" x14ac:dyDescent="0.35">
      <c r="A38" s="5">
        <v>33</v>
      </c>
      <c r="B38" s="36" t="s">
        <v>97</v>
      </c>
      <c r="C38" s="18">
        <v>0</v>
      </c>
      <c r="D38" s="18">
        <v>0</v>
      </c>
      <c r="E38" s="18"/>
      <c r="F38" s="18">
        <v>10</v>
      </c>
      <c r="G38" s="18">
        <v>16</v>
      </c>
      <c r="H38" s="18"/>
      <c r="I38" s="18">
        <v>10</v>
      </c>
      <c r="J38" s="18">
        <v>20</v>
      </c>
      <c r="K38" s="18"/>
      <c r="L38" s="18">
        <v>10</v>
      </c>
      <c r="M38" s="18">
        <v>16</v>
      </c>
      <c r="N38" s="5"/>
      <c r="O38" s="18">
        <v>0</v>
      </c>
      <c r="P38" s="18">
        <v>0</v>
      </c>
      <c r="Q38" s="5"/>
      <c r="R38" s="18">
        <v>10</v>
      </c>
      <c r="S38" s="18">
        <v>10</v>
      </c>
      <c r="T38" s="5"/>
      <c r="U38" s="11">
        <f t="shared" ref="U38:U69" si="3">SUM(C38:T38)</f>
        <v>102</v>
      </c>
      <c r="V38" s="19">
        <f>+C38+F38+I38+L38+O38+R38+20</f>
        <v>60</v>
      </c>
      <c r="W38" s="16"/>
      <c r="X38" s="54">
        <v>0</v>
      </c>
      <c r="Y38" s="14">
        <v>0</v>
      </c>
      <c r="Z38" s="14"/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7">
        <v>0</v>
      </c>
      <c r="AG38" s="14">
        <v>0</v>
      </c>
      <c r="AH38" s="14">
        <v>0</v>
      </c>
      <c r="AI38" s="9">
        <f t="shared" ref="AI38:AI69" si="4">SUM(V38:AH38)</f>
        <v>60</v>
      </c>
      <c r="AJ38" s="19">
        <v>0</v>
      </c>
      <c r="AK38" s="19">
        <f t="shared" ref="AK38:AK69" si="5">SUM(AI38:AJ38)</f>
        <v>60</v>
      </c>
      <c r="AL38" s="6"/>
    </row>
    <row r="39" spans="1:38" x14ac:dyDescent="0.35">
      <c r="A39" s="5">
        <v>34</v>
      </c>
      <c r="B39" s="36" t="s">
        <v>143</v>
      </c>
      <c r="C39" s="18">
        <v>0</v>
      </c>
      <c r="D39" s="5">
        <v>0</v>
      </c>
      <c r="E39" s="5"/>
      <c r="F39" s="5">
        <v>0</v>
      </c>
      <c r="G39" s="5">
        <v>0</v>
      </c>
      <c r="H39" s="5"/>
      <c r="I39" s="5">
        <v>0</v>
      </c>
      <c r="J39" s="18">
        <v>0</v>
      </c>
      <c r="K39" s="5"/>
      <c r="L39" s="5">
        <v>0</v>
      </c>
      <c r="M39" s="18">
        <v>0</v>
      </c>
      <c r="N39" s="5"/>
      <c r="O39" s="18">
        <v>0</v>
      </c>
      <c r="P39" s="18">
        <v>0</v>
      </c>
      <c r="Q39" s="5"/>
      <c r="R39" s="18">
        <v>0</v>
      </c>
      <c r="S39" s="18">
        <v>0</v>
      </c>
      <c r="T39" s="5"/>
      <c r="U39" s="11">
        <f t="shared" si="3"/>
        <v>0</v>
      </c>
      <c r="V39" s="19">
        <f>+C39+F39+I39+L39+O39+R39</f>
        <v>0</v>
      </c>
      <c r="W39" s="16"/>
      <c r="X39" s="54">
        <v>0</v>
      </c>
      <c r="Y39" s="14">
        <v>0</v>
      </c>
      <c r="Z39" s="14"/>
      <c r="AA39" s="14">
        <v>10</v>
      </c>
      <c r="AB39" s="14">
        <v>0</v>
      </c>
      <c r="AC39" s="14">
        <v>10</v>
      </c>
      <c r="AD39" s="14">
        <v>0</v>
      </c>
      <c r="AE39" s="14">
        <v>10</v>
      </c>
      <c r="AF39" s="17">
        <v>14</v>
      </c>
      <c r="AG39" s="14">
        <v>10</v>
      </c>
      <c r="AH39" s="14">
        <v>3</v>
      </c>
      <c r="AI39" s="9">
        <f t="shared" si="4"/>
        <v>57</v>
      </c>
      <c r="AJ39" s="19">
        <f>-MIN(AB39,AD39,AF39,AH39)</f>
        <v>0</v>
      </c>
      <c r="AK39" s="19">
        <f t="shared" si="5"/>
        <v>57</v>
      </c>
      <c r="AL39" s="6"/>
    </row>
    <row r="40" spans="1:38" x14ac:dyDescent="0.35">
      <c r="A40" s="5">
        <v>35</v>
      </c>
      <c r="B40" s="13" t="s">
        <v>56</v>
      </c>
      <c r="C40" s="5">
        <v>10</v>
      </c>
      <c r="D40" s="5">
        <v>6</v>
      </c>
      <c r="E40" s="5"/>
      <c r="F40" s="5">
        <v>0</v>
      </c>
      <c r="G40" s="5">
        <v>0</v>
      </c>
      <c r="H40" s="18"/>
      <c r="I40" s="18">
        <v>10</v>
      </c>
      <c r="J40" s="18">
        <v>0</v>
      </c>
      <c r="K40" s="18"/>
      <c r="L40" s="18">
        <v>10</v>
      </c>
      <c r="M40" s="18">
        <v>12</v>
      </c>
      <c r="N40" s="5"/>
      <c r="O40" s="18">
        <v>10</v>
      </c>
      <c r="P40" s="18">
        <v>0</v>
      </c>
      <c r="Q40" s="5"/>
      <c r="R40" s="18">
        <v>10</v>
      </c>
      <c r="S40" s="18">
        <v>0</v>
      </c>
      <c r="T40" s="5"/>
      <c r="U40" s="11">
        <f t="shared" si="3"/>
        <v>68</v>
      </c>
      <c r="V40" s="19">
        <f>+C40+F40+I40+L40+O40+R40+6</f>
        <v>56</v>
      </c>
      <c r="W40" s="16"/>
      <c r="X40" s="54">
        <v>0</v>
      </c>
      <c r="Y40" s="14">
        <v>0</v>
      </c>
      <c r="Z40" s="14"/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7">
        <v>0</v>
      </c>
      <c r="AG40" s="14">
        <v>0</v>
      </c>
      <c r="AH40" s="14">
        <v>0</v>
      </c>
      <c r="AI40" s="9">
        <f t="shared" si="4"/>
        <v>56</v>
      </c>
      <c r="AJ40" s="19">
        <v>0</v>
      </c>
      <c r="AK40" s="19">
        <f t="shared" si="5"/>
        <v>56</v>
      </c>
      <c r="AL40" s="6"/>
    </row>
    <row r="41" spans="1:38" x14ac:dyDescent="0.35">
      <c r="A41" s="5">
        <v>36</v>
      </c>
      <c r="B41" s="36" t="s">
        <v>267</v>
      </c>
      <c r="C41" s="18">
        <v>0</v>
      </c>
      <c r="D41" s="5">
        <v>0</v>
      </c>
      <c r="E41" s="5"/>
      <c r="F41" s="5">
        <v>0</v>
      </c>
      <c r="G41" s="5">
        <v>0</v>
      </c>
      <c r="H41" s="5"/>
      <c r="I41" s="5">
        <v>0</v>
      </c>
      <c r="J41" s="18">
        <v>0</v>
      </c>
      <c r="K41" s="5"/>
      <c r="L41" s="5">
        <v>0</v>
      </c>
      <c r="M41" s="18">
        <v>0</v>
      </c>
      <c r="N41" s="5"/>
      <c r="O41" s="18">
        <v>0</v>
      </c>
      <c r="P41" s="18">
        <v>0</v>
      </c>
      <c r="Q41" s="5"/>
      <c r="R41" s="18">
        <v>0</v>
      </c>
      <c r="S41" s="18">
        <v>0</v>
      </c>
      <c r="T41" s="5"/>
      <c r="U41" s="11">
        <f t="shared" si="3"/>
        <v>0</v>
      </c>
      <c r="V41" s="19">
        <f>+C41+F41+I41+L41+O41+R41</f>
        <v>0</v>
      </c>
      <c r="W41" s="16"/>
      <c r="X41" s="54">
        <v>0</v>
      </c>
      <c r="Y41" s="14">
        <v>0</v>
      </c>
      <c r="Z41" s="14"/>
      <c r="AA41" s="14">
        <v>10</v>
      </c>
      <c r="AB41" s="14">
        <v>16</v>
      </c>
      <c r="AC41" s="14">
        <v>10</v>
      </c>
      <c r="AD41" s="14">
        <v>0</v>
      </c>
      <c r="AE41" s="14">
        <v>10</v>
      </c>
      <c r="AF41" s="17">
        <v>0</v>
      </c>
      <c r="AG41" s="14">
        <v>10</v>
      </c>
      <c r="AH41" s="14">
        <v>0</v>
      </c>
      <c r="AI41" s="9">
        <f t="shared" si="4"/>
        <v>56</v>
      </c>
      <c r="AJ41" s="19">
        <f>-MIN(AB41,AD41,AF41,AH41)</f>
        <v>0</v>
      </c>
      <c r="AK41" s="19">
        <f t="shared" si="5"/>
        <v>56</v>
      </c>
      <c r="AL41" s="6"/>
    </row>
    <row r="42" spans="1:38" x14ac:dyDescent="0.35">
      <c r="A42" s="5">
        <v>37</v>
      </c>
      <c r="B42" s="13" t="s">
        <v>122</v>
      </c>
      <c r="C42" s="5">
        <v>10</v>
      </c>
      <c r="D42" s="18">
        <v>18</v>
      </c>
      <c r="E42" s="18"/>
      <c r="F42" s="18">
        <v>0</v>
      </c>
      <c r="G42" s="18">
        <v>0</v>
      </c>
      <c r="H42" s="5"/>
      <c r="I42" s="18">
        <v>10</v>
      </c>
      <c r="J42" s="18">
        <v>8</v>
      </c>
      <c r="K42" s="18"/>
      <c r="L42" s="18">
        <v>10</v>
      </c>
      <c r="M42" s="18">
        <v>22</v>
      </c>
      <c r="N42" s="5"/>
      <c r="O42" s="18">
        <v>0</v>
      </c>
      <c r="P42" s="18">
        <v>0</v>
      </c>
      <c r="Q42" s="5"/>
      <c r="R42" s="18">
        <v>0</v>
      </c>
      <c r="S42" s="18">
        <v>0</v>
      </c>
      <c r="T42" s="5"/>
      <c r="U42" s="11">
        <f t="shared" si="3"/>
        <v>78</v>
      </c>
      <c r="V42" s="19">
        <f>+C42+F42+I42+L42+O42+R42+12</f>
        <v>42</v>
      </c>
      <c r="W42" s="16"/>
      <c r="X42" s="54">
        <v>10</v>
      </c>
      <c r="Y42" s="14">
        <v>6</v>
      </c>
      <c r="Z42" s="14"/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7">
        <v>0</v>
      </c>
      <c r="AG42" s="14">
        <v>0</v>
      </c>
      <c r="AH42" s="14">
        <v>0</v>
      </c>
      <c r="AI42" s="9">
        <f t="shared" si="4"/>
        <v>58</v>
      </c>
      <c r="AJ42" s="19">
        <f>-Y42</f>
        <v>-6</v>
      </c>
      <c r="AK42" s="19">
        <f t="shared" si="5"/>
        <v>52</v>
      </c>
      <c r="AL42" s="6"/>
    </row>
    <row r="43" spans="1:38" x14ac:dyDescent="0.35">
      <c r="A43" s="5">
        <v>38</v>
      </c>
      <c r="B43" s="36" t="s">
        <v>191</v>
      </c>
      <c r="C43" s="18">
        <v>0</v>
      </c>
      <c r="D43" s="5">
        <v>0</v>
      </c>
      <c r="E43" s="5"/>
      <c r="F43" s="5">
        <v>0</v>
      </c>
      <c r="G43" s="5">
        <v>0</v>
      </c>
      <c r="H43" s="5"/>
      <c r="I43" s="5">
        <v>0</v>
      </c>
      <c r="J43" s="18">
        <v>0</v>
      </c>
      <c r="K43" s="5"/>
      <c r="L43" s="5">
        <v>0</v>
      </c>
      <c r="M43" s="18">
        <v>0</v>
      </c>
      <c r="N43" s="5"/>
      <c r="O43" s="18">
        <v>10</v>
      </c>
      <c r="P43" s="18">
        <v>0</v>
      </c>
      <c r="Q43" s="5"/>
      <c r="R43" s="18">
        <v>0</v>
      </c>
      <c r="S43" s="18">
        <v>0</v>
      </c>
      <c r="T43" s="5"/>
      <c r="U43" s="11">
        <f t="shared" si="3"/>
        <v>10</v>
      </c>
      <c r="V43" s="19">
        <f>+C43+F43+I43+L43+O43+R43+1</f>
        <v>11</v>
      </c>
      <c r="W43" s="16"/>
      <c r="X43" s="54">
        <v>0</v>
      </c>
      <c r="Y43" s="14">
        <v>0</v>
      </c>
      <c r="Z43" s="14"/>
      <c r="AA43" s="14">
        <v>10</v>
      </c>
      <c r="AB43" s="14">
        <v>1</v>
      </c>
      <c r="AC43" s="14">
        <v>10</v>
      </c>
      <c r="AD43" s="14">
        <v>0</v>
      </c>
      <c r="AE43" s="14">
        <v>10</v>
      </c>
      <c r="AF43" s="17">
        <v>0</v>
      </c>
      <c r="AG43" s="14">
        <v>10</v>
      </c>
      <c r="AH43" s="14">
        <v>0</v>
      </c>
      <c r="AI43" s="9">
        <f t="shared" si="4"/>
        <v>52</v>
      </c>
      <c r="AJ43" s="19">
        <f>-MIN(AB43,AD43,AF43,AH43)</f>
        <v>0</v>
      </c>
      <c r="AK43" s="19">
        <f t="shared" si="5"/>
        <v>52</v>
      </c>
      <c r="AL43" s="6"/>
    </row>
    <row r="44" spans="1:38" x14ac:dyDescent="0.35">
      <c r="A44" s="5">
        <v>39</v>
      </c>
      <c r="B44" s="36" t="s">
        <v>268</v>
      </c>
      <c r="C44" s="18">
        <v>0</v>
      </c>
      <c r="D44" s="5">
        <v>0</v>
      </c>
      <c r="E44" s="5"/>
      <c r="F44" s="5">
        <v>0</v>
      </c>
      <c r="G44" s="5">
        <v>0</v>
      </c>
      <c r="H44" s="5"/>
      <c r="I44" s="5">
        <v>0</v>
      </c>
      <c r="J44" s="18">
        <v>0</v>
      </c>
      <c r="K44" s="5"/>
      <c r="L44" s="5">
        <v>0</v>
      </c>
      <c r="M44" s="18">
        <v>0</v>
      </c>
      <c r="N44" s="5"/>
      <c r="O44" s="18">
        <v>0</v>
      </c>
      <c r="P44" s="18">
        <v>0</v>
      </c>
      <c r="Q44" s="5"/>
      <c r="R44" s="18">
        <v>0</v>
      </c>
      <c r="S44" s="18">
        <v>0</v>
      </c>
      <c r="T44" s="5"/>
      <c r="U44" s="11">
        <f t="shared" si="3"/>
        <v>0</v>
      </c>
      <c r="V44" s="19">
        <f>+C44+F44+I44+L44+O44+R44</f>
        <v>0</v>
      </c>
      <c r="W44" s="16"/>
      <c r="X44" s="54">
        <v>0</v>
      </c>
      <c r="Y44" s="14">
        <v>0</v>
      </c>
      <c r="Z44" s="14"/>
      <c r="AA44" s="14">
        <v>10</v>
      </c>
      <c r="AB44" s="14">
        <v>12</v>
      </c>
      <c r="AC44" s="14">
        <v>10</v>
      </c>
      <c r="AD44" s="14">
        <v>0</v>
      </c>
      <c r="AE44" s="14">
        <v>10</v>
      </c>
      <c r="AF44" s="17">
        <v>0</v>
      </c>
      <c r="AG44" s="14">
        <v>10</v>
      </c>
      <c r="AH44" s="14">
        <v>0</v>
      </c>
      <c r="AI44" s="9">
        <f t="shared" si="4"/>
        <v>52</v>
      </c>
      <c r="AJ44" s="19">
        <f>-MIN(AB44,AD44,AF44,AH44)</f>
        <v>0</v>
      </c>
      <c r="AK44" s="19">
        <f t="shared" si="5"/>
        <v>52</v>
      </c>
      <c r="AL44" s="6"/>
    </row>
    <row r="45" spans="1:38" x14ac:dyDescent="0.35">
      <c r="A45" s="5">
        <v>40</v>
      </c>
      <c r="B45" s="36" t="s">
        <v>269</v>
      </c>
      <c r="C45" s="18">
        <v>0</v>
      </c>
      <c r="D45" s="5">
        <v>0</v>
      </c>
      <c r="E45" s="5"/>
      <c r="F45" s="5">
        <v>0</v>
      </c>
      <c r="G45" s="5">
        <v>0</v>
      </c>
      <c r="H45" s="5"/>
      <c r="I45" s="5">
        <v>0</v>
      </c>
      <c r="J45" s="18">
        <v>0</v>
      </c>
      <c r="K45" s="5"/>
      <c r="L45" s="5">
        <v>0</v>
      </c>
      <c r="M45" s="18">
        <v>0</v>
      </c>
      <c r="N45" s="5"/>
      <c r="O45" s="18">
        <v>0</v>
      </c>
      <c r="P45" s="18">
        <v>0</v>
      </c>
      <c r="Q45" s="5"/>
      <c r="R45" s="18">
        <v>0</v>
      </c>
      <c r="S45" s="18">
        <v>0</v>
      </c>
      <c r="T45" s="5"/>
      <c r="U45" s="11">
        <f t="shared" si="3"/>
        <v>0</v>
      </c>
      <c r="V45" s="19">
        <f>+C45+F45+I45+L45+O45+R45</f>
        <v>0</v>
      </c>
      <c r="W45" s="16"/>
      <c r="X45" s="54">
        <v>0</v>
      </c>
      <c r="Y45" s="14">
        <v>0</v>
      </c>
      <c r="Z45" s="14"/>
      <c r="AA45" s="14">
        <v>10</v>
      </c>
      <c r="AB45" s="14">
        <v>9</v>
      </c>
      <c r="AC45" s="14">
        <v>10</v>
      </c>
      <c r="AD45" s="14">
        <v>3</v>
      </c>
      <c r="AE45" s="14">
        <v>10</v>
      </c>
      <c r="AF45" s="17">
        <v>0</v>
      </c>
      <c r="AG45" s="14">
        <v>10</v>
      </c>
      <c r="AH45" s="14">
        <v>0</v>
      </c>
      <c r="AI45" s="9">
        <f t="shared" si="4"/>
        <v>52</v>
      </c>
      <c r="AJ45" s="19">
        <f>-MIN(AB45,AD45,AF45,AH45)</f>
        <v>0</v>
      </c>
      <c r="AK45" s="19">
        <f t="shared" si="5"/>
        <v>52</v>
      </c>
      <c r="AL45" s="6"/>
    </row>
    <row r="46" spans="1:38" x14ac:dyDescent="0.35">
      <c r="A46" s="5">
        <v>41</v>
      </c>
      <c r="B46" s="36" t="s">
        <v>277</v>
      </c>
      <c r="C46" s="18">
        <v>0</v>
      </c>
      <c r="D46" s="5">
        <v>0</v>
      </c>
      <c r="E46" s="5"/>
      <c r="F46" s="5">
        <v>0</v>
      </c>
      <c r="G46" s="5">
        <v>0</v>
      </c>
      <c r="H46" s="5"/>
      <c r="I46" s="5">
        <v>0</v>
      </c>
      <c r="J46" s="18">
        <v>0</v>
      </c>
      <c r="K46" s="5"/>
      <c r="L46" s="5">
        <v>0</v>
      </c>
      <c r="M46" s="18">
        <v>0</v>
      </c>
      <c r="N46" s="5"/>
      <c r="O46" s="18">
        <v>0</v>
      </c>
      <c r="P46" s="18">
        <v>0</v>
      </c>
      <c r="Q46" s="5"/>
      <c r="R46" s="18">
        <v>0</v>
      </c>
      <c r="S46" s="18">
        <v>0</v>
      </c>
      <c r="T46" s="5"/>
      <c r="U46" s="11">
        <f t="shared" si="3"/>
        <v>0</v>
      </c>
      <c r="V46" s="19">
        <f>+C46+F46+I46+L46+O46+R46</f>
        <v>0</v>
      </c>
      <c r="W46" s="16"/>
      <c r="X46" s="54">
        <v>0</v>
      </c>
      <c r="Y46" s="14">
        <v>0</v>
      </c>
      <c r="Z46" s="14"/>
      <c r="AA46" s="14">
        <v>10</v>
      </c>
      <c r="AB46" s="14">
        <v>0</v>
      </c>
      <c r="AC46" s="14">
        <v>10</v>
      </c>
      <c r="AD46" s="14">
        <v>12</v>
      </c>
      <c r="AE46" s="14">
        <v>10</v>
      </c>
      <c r="AF46" s="17">
        <v>0</v>
      </c>
      <c r="AG46" s="14">
        <v>10</v>
      </c>
      <c r="AH46" s="14">
        <v>0</v>
      </c>
      <c r="AI46" s="9">
        <f t="shared" si="4"/>
        <v>52</v>
      </c>
      <c r="AJ46" s="19">
        <f>-MIN(AB46,AD46,AF46,AH46)</f>
        <v>0</v>
      </c>
      <c r="AK46" s="19">
        <f t="shared" si="5"/>
        <v>52</v>
      </c>
      <c r="AL46" s="6"/>
    </row>
    <row r="47" spans="1:38" x14ac:dyDescent="0.35">
      <c r="A47" s="5">
        <v>42</v>
      </c>
      <c r="B47" s="36" t="s">
        <v>99</v>
      </c>
      <c r="C47" s="18">
        <v>0</v>
      </c>
      <c r="D47" s="5">
        <v>0</v>
      </c>
      <c r="E47" s="5"/>
      <c r="F47" s="5">
        <v>10</v>
      </c>
      <c r="G47" s="5">
        <v>0</v>
      </c>
      <c r="H47" s="5"/>
      <c r="I47" s="18">
        <v>0</v>
      </c>
      <c r="J47" s="18">
        <v>0</v>
      </c>
      <c r="K47" s="18"/>
      <c r="L47" s="18">
        <v>0</v>
      </c>
      <c r="M47" s="18">
        <v>0</v>
      </c>
      <c r="N47" s="5"/>
      <c r="O47" s="18">
        <v>10</v>
      </c>
      <c r="P47" s="18">
        <v>0</v>
      </c>
      <c r="Q47" s="5"/>
      <c r="R47" s="18">
        <v>0</v>
      </c>
      <c r="S47" s="18">
        <v>0</v>
      </c>
      <c r="T47" s="5"/>
      <c r="U47" s="11">
        <f t="shared" si="3"/>
        <v>20</v>
      </c>
      <c r="V47" s="19">
        <f t="shared" ref="V47:V52" si="6">+C47+F47+I47+L47+O47+R47+1</f>
        <v>21</v>
      </c>
      <c r="W47" s="16"/>
      <c r="X47" s="54">
        <v>0</v>
      </c>
      <c r="Y47" s="14">
        <v>0</v>
      </c>
      <c r="Z47" s="14"/>
      <c r="AA47" s="14">
        <v>10</v>
      </c>
      <c r="AB47" s="14">
        <v>0</v>
      </c>
      <c r="AC47" s="14">
        <v>10</v>
      </c>
      <c r="AD47" s="14">
        <v>0</v>
      </c>
      <c r="AE47" s="14">
        <v>10</v>
      </c>
      <c r="AF47" s="17">
        <v>0</v>
      </c>
      <c r="AG47" s="14">
        <v>0</v>
      </c>
      <c r="AH47" s="14">
        <v>0</v>
      </c>
      <c r="AI47" s="9">
        <f t="shared" si="4"/>
        <v>51</v>
      </c>
      <c r="AJ47" s="19">
        <v>0</v>
      </c>
      <c r="AK47" s="19">
        <f t="shared" si="5"/>
        <v>51</v>
      </c>
      <c r="AL47" s="6"/>
    </row>
    <row r="48" spans="1:38" x14ac:dyDescent="0.35">
      <c r="A48" s="5">
        <v>43</v>
      </c>
      <c r="B48" s="36" t="s">
        <v>166</v>
      </c>
      <c r="C48" s="18">
        <v>0</v>
      </c>
      <c r="D48" s="5">
        <v>0</v>
      </c>
      <c r="E48" s="5"/>
      <c r="F48" s="5">
        <v>0</v>
      </c>
      <c r="G48" s="5">
        <v>0</v>
      </c>
      <c r="H48" s="5"/>
      <c r="I48" s="5">
        <v>10</v>
      </c>
      <c r="J48" s="18">
        <v>0</v>
      </c>
      <c r="K48" s="5"/>
      <c r="L48" s="5">
        <v>10</v>
      </c>
      <c r="M48" s="18">
        <v>2</v>
      </c>
      <c r="N48" s="5"/>
      <c r="O48" s="18">
        <v>0</v>
      </c>
      <c r="P48" s="18">
        <v>0</v>
      </c>
      <c r="Q48" s="5"/>
      <c r="R48" s="18">
        <v>0</v>
      </c>
      <c r="S48" s="18">
        <v>0</v>
      </c>
      <c r="T48" s="5"/>
      <c r="U48" s="11">
        <f t="shared" si="3"/>
        <v>22</v>
      </c>
      <c r="V48" s="19">
        <f t="shared" si="6"/>
        <v>21</v>
      </c>
      <c r="W48" s="16"/>
      <c r="X48" s="54">
        <v>0</v>
      </c>
      <c r="Y48" s="14">
        <v>0</v>
      </c>
      <c r="Z48" s="14"/>
      <c r="AA48" s="14">
        <v>10</v>
      </c>
      <c r="AB48" s="14">
        <v>0</v>
      </c>
      <c r="AC48" s="14">
        <v>10</v>
      </c>
      <c r="AD48" s="14">
        <v>0</v>
      </c>
      <c r="AE48" s="14">
        <v>0</v>
      </c>
      <c r="AF48" s="17">
        <v>0</v>
      </c>
      <c r="AG48" s="14">
        <v>10</v>
      </c>
      <c r="AH48" s="14">
        <v>0</v>
      </c>
      <c r="AI48" s="9">
        <f t="shared" si="4"/>
        <v>51</v>
      </c>
      <c r="AJ48" s="19">
        <v>0</v>
      </c>
      <c r="AK48" s="19">
        <f t="shared" si="5"/>
        <v>51</v>
      </c>
      <c r="AL48" s="6"/>
    </row>
    <row r="49" spans="1:38" x14ac:dyDescent="0.35">
      <c r="A49" s="5">
        <v>44</v>
      </c>
      <c r="B49" s="36" t="s">
        <v>181</v>
      </c>
      <c r="C49" s="18">
        <v>0</v>
      </c>
      <c r="D49" s="5">
        <v>0</v>
      </c>
      <c r="E49" s="5"/>
      <c r="F49" s="5">
        <v>0</v>
      </c>
      <c r="G49" s="5">
        <v>0</v>
      </c>
      <c r="H49" s="5"/>
      <c r="I49" s="5">
        <v>0</v>
      </c>
      <c r="J49" s="18">
        <v>0</v>
      </c>
      <c r="K49" s="5"/>
      <c r="L49" s="5">
        <v>10</v>
      </c>
      <c r="M49" s="18">
        <v>0</v>
      </c>
      <c r="N49" s="5"/>
      <c r="O49" s="18">
        <v>10</v>
      </c>
      <c r="P49" s="18">
        <v>0</v>
      </c>
      <c r="Q49" s="5"/>
      <c r="R49" s="18">
        <v>0</v>
      </c>
      <c r="S49" s="18">
        <v>0</v>
      </c>
      <c r="T49" s="5"/>
      <c r="U49" s="11">
        <f t="shared" si="3"/>
        <v>20</v>
      </c>
      <c r="V49" s="19">
        <f t="shared" si="6"/>
        <v>21</v>
      </c>
      <c r="W49" s="16"/>
      <c r="X49" s="54">
        <v>0</v>
      </c>
      <c r="Y49" s="14">
        <v>0</v>
      </c>
      <c r="Z49" s="14"/>
      <c r="AA49" s="14">
        <v>10</v>
      </c>
      <c r="AB49" s="14">
        <v>0</v>
      </c>
      <c r="AC49" s="14">
        <v>0</v>
      </c>
      <c r="AD49" s="14">
        <v>0</v>
      </c>
      <c r="AE49" s="14">
        <v>10</v>
      </c>
      <c r="AF49" s="17">
        <v>0</v>
      </c>
      <c r="AG49" s="14">
        <v>10</v>
      </c>
      <c r="AH49" s="14">
        <v>0</v>
      </c>
      <c r="AI49" s="9">
        <f t="shared" si="4"/>
        <v>51</v>
      </c>
      <c r="AJ49" s="19">
        <v>0</v>
      </c>
      <c r="AK49" s="19">
        <f t="shared" si="5"/>
        <v>51</v>
      </c>
      <c r="AL49" s="6"/>
    </row>
    <row r="50" spans="1:38" x14ac:dyDescent="0.35">
      <c r="A50" s="5">
        <v>45</v>
      </c>
      <c r="B50" s="36" t="s">
        <v>165</v>
      </c>
      <c r="C50" s="18">
        <v>0</v>
      </c>
      <c r="D50" s="5">
        <v>0</v>
      </c>
      <c r="E50" s="5"/>
      <c r="F50" s="5">
        <v>0</v>
      </c>
      <c r="G50" s="5">
        <v>0</v>
      </c>
      <c r="H50" s="5"/>
      <c r="I50" s="5">
        <v>10</v>
      </c>
      <c r="J50" s="18">
        <v>0</v>
      </c>
      <c r="K50" s="5"/>
      <c r="L50" s="5">
        <v>10</v>
      </c>
      <c r="M50" s="18">
        <v>0</v>
      </c>
      <c r="N50" s="5"/>
      <c r="O50" s="18">
        <v>10</v>
      </c>
      <c r="P50" s="18">
        <v>1</v>
      </c>
      <c r="Q50" s="5"/>
      <c r="R50" s="18">
        <v>10</v>
      </c>
      <c r="S50" s="18">
        <v>1</v>
      </c>
      <c r="T50" s="5"/>
      <c r="U50" s="11">
        <f t="shared" si="3"/>
        <v>42</v>
      </c>
      <c r="V50" s="19">
        <f t="shared" si="6"/>
        <v>41</v>
      </c>
      <c r="W50" s="16"/>
      <c r="X50" s="54">
        <v>10</v>
      </c>
      <c r="Y50" s="14">
        <v>0</v>
      </c>
      <c r="Z50" s="14"/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7">
        <v>0</v>
      </c>
      <c r="AG50" s="14">
        <v>0</v>
      </c>
      <c r="AH50" s="14">
        <v>0</v>
      </c>
      <c r="AI50" s="9">
        <f t="shared" si="4"/>
        <v>51</v>
      </c>
      <c r="AJ50" s="19">
        <v>0</v>
      </c>
      <c r="AK50" s="19">
        <f t="shared" si="5"/>
        <v>51</v>
      </c>
      <c r="AL50" s="6"/>
    </row>
    <row r="51" spans="1:38" x14ac:dyDescent="0.35">
      <c r="A51" s="5">
        <v>46</v>
      </c>
      <c r="B51" s="13" t="s">
        <v>53</v>
      </c>
      <c r="C51" s="5">
        <v>10</v>
      </c>
      <c r="D51" s="5">
        <v>9</v>
      </c>
      <c r="E51" s="5"/>
      <c r="F51" s="5">
        <v>0</v>
      </c>
      <c r="G51" s="18">
        <v>0</v>
      </c>
      <c r="H51" s="18"/>
      <c r="I51" s="18">
        <v>0</v>
      </c>
      <c r="J51" s="18">
        <v>0</v>
      </c>
      <c r="K51" s="18"/>
      <c r="L51" s="18">
        <v>0</v>
      </c>
      <c r="M51" s="18">
        <v>0</v>
      </c>
      <c r="N51" s="5"/>
      <c r="O51" s="18">
        <v>0</v>
      </c>
      <c r="P51" s="18">
        <v>0</v>
      </c>
      <c r="Q51" s="5"/>
      <c r="R51" s="18">
        <v>0</v>
      </c>
      <c r="S51" s="18">
        <v>0</v>
      </c>
      <c r="T51" s="5"/>
      <c r="U51" s="11">
        <f t="shared" si="3"/>
        <v>19</v>
      </c>
      <c r="V51" s="19">
        <f t="shared" si="6"/>
        <v>11</v>
      </c>
      <c r="W51" s="16"/>
      <c r="X51" s="54">
        <v>0</v>
      </c>
      <c r="Y51" s="14">
        <v>0</v>
      </c>
      <c r="Z51" s="14"/>
      <c r="AA51" s="14">
        <v>10</v>
      </c>
      <c r="AB51" s="14">
        <v>0</v>
      </c>
      <c r="AC51" s="14">
        <v>10</v>
      </c>
      <c r="AD51" s="14">
        <v>0</v>
      </c>
      <c r="AE51" s="14">
        <v>10</v>
      </c>
      <c r="AF51" s="17">
        <v>0</v>
      </c>
      <c r="AG51" s="14">
        <v>10</v>
      </c>
      <c r="AH51" s="14">
        <v>0</v>
      </c>
      <c r="AI51" s="9">
        <f t="shared" si="4"/>
        <v>51</v>
      </c>
      <c r="AJ51" s="19">
        <f>-MIN(AB51,AD51,AF51,AH51)</f>
        <v>0</v>
      </c>
      <c r="AK51" s="19">
        <f t="shared" si="5"/>
        <v>51</v>
      </c>
      <c r="AL51" s="6"/>
    </row>
    <row r="52" spans="1:38" x14ac:dyDescent="0.35">
      <c r="A52" s="5">
        <v>47</v>
      </c>
      <c r="B52" s="36" t="s">
        <v>111</v>
      </c>
      <c r="C52" s="18">
        <v>0</v>
      </c>
      <c r="D52" s="5">
        <v>0</v>
      </c>
      <c r="E52" s="5"/>
      <c r="F52" s="5">
        <v>10</v>
      </c>
      <c r="G52" s="5">
        <v>0</v>
      </c>
      <c r="H52" s="5"/>
      <c r="I52" s="18">
        <v>0</v>
      </c>
      <c r="J52" s="18">
        <v>0</v>
      </c>
      <c r="K52" s="18"/>
      <c r="L52" s="18">
        <v>0</v>
      </c>
      <c r="M52" s="18">
        <v>0</v>
      </c>
      <c r="N52" s="5"/>
      <c r="O52" s="18">
        <v>0</v>
      </c>
      <c r="P52" s="18">
        <v>0</v>
      </c>
      <c r="Q52" s="5"/>
      <c r="R52" s="18">
        <v>0</v>
      </c>
      <c r="S52" s="18">
        <v>0</v>
      </c>
      <c r="T52" s="5"/>
      <c r="U52" s="11">
        <f t="shared" si="3"/>
        <v>10</v>
      </c>
      <c r="V52" s="19">
        <f t="shared" si="6"/>
        <v>11</v>
      </c>
      <c r="W52" s="16"/>
      <c r="X52" s="54">
        <v>0</v>
      </c>
      <c r="Y52" s="14">
        <v>0</v>
      </c>
      <c r="Z52" s="14"/>
      <c r="AA52" s="14">
        <v>10</v>
      </c>
      <c r="AB52" s="14">
        <v>0</v>
      </c>
      <c r="AC52" s="14">
        <v>10</v>
      </c>
      <c r="AD52" s="14">
        <v>0</v>
      </c>
      <c r="AE52" s="14">
        <v>10</v>
      </c>
      <c r="AF52" s="17">
        <v>0</v>
      </c>
      <c r="AG52" s="14">
        <v>10</v>
      </c>
      <c r="AH52" s="14">
        <v>0</v>
      </c>
      <c r="AI52" s="9">
        <f t="shared" si="4"/>
        <v>51</v>
      </c>
      <c r="AJ52" s="19">
        <f>-MIN(AB52,AD52,AF52,AH52)</f>
        <v>0</v>
      </c>
      <c r="AK52" s="19">
        <f t="shared" si="5"/>
        <v>51</v>
      </c>
      <c r="AL52" s="6"/>
    </row>
    <row r="53" spans="1:38" x14ac:dyDescent="0.35">
      <c r="A53" s="5">
        <v>48</v>
      </c>
      <c r="B53" s="36" t="s">
        <v>271</v>
      </c>
      <c r="C53" s="18">
        <v>0</v>
      </c>
      <c r="D53" s="5">
        <v>0</v>
      </c>
      <c r="E53" s="5"/>
      <c r="F53" s="5">
        <v>0</v>
      </c>
      <c r="G53" s="5">
        <v>0</v>
      </c>
      <c r="H53" s="5"/>
      <c r="I53" s="5">
        <v>0</v>
      </c>
      <c r="J53" s="18">
        <v>0</v>
      </c>
      <c r="K53" s="5"/>
      <c r="L53" s="5">
        <v>0</v>
      </c>
      <c r="M53" s="18">
        <v>0</v>
      </c>
      <c r="N53" s="5"/>
      <c r="O53" s="18">
        <v>0</v>
      </c>
      <c r="P53" s="18">
        <v>0</v>
      </c>
      <c r="Q53" s="5"/>
      <c r="R53" s="18">
        <v>0</v>
      </c>
      <c r="S53" s="18">
        <v>0</v>
      </c>
      <c r="T53" s="5"/>
      <c r="U53" s="11">
        <f t="shared" si="3"/>
        <v>0</v>
      </c>
      <c r="V53" s="19">
        <f>+C53+F53+I53+L53+O53+R53</f>
        <v>0</v>
      </c>
      <c r="W53" s="16"/>
      <c r="X53" s="54">
        <v>0</v>
      </c>
      <c r="Y53" s="14">
        <v>0</v>
      </c>
      <c r="Z53" s="14"/>
      <c r="AA53" s="14">
        <v>10</v>
      </c>
      <c r="AB53" s="14">
        <v>0</v>
      </c>
      <c r="AC53" s="14">
        <v>10</v>
      </c>
      <c r="AD53" s="14">
        <v>8</v>
      </c>
      <c r="AE53" s="14">
        <v>10</v>
      </c>
      <c r="AF53" s="17">
        <v>0</v>
      </c>
      <c r="AG53" s="14">
        <v>10</v>
      </c>
      <c r="AH53" s="14">
        <v>0</v>
      </c>
      <c r="AI53" s="9">
        <f t="shared" si="4"/>
        <v>48</v>
      </c>
      <c r="AJ53" s="19">
        <f>-MIN(AB53,AD53,AF53,AH53)</f>
        <v>0</v>
      </c>
      <c r="AK53" s="19">
        <f t="shared" si="5"/>
        <v>48</v>
      </c>
      <c r="AL53" s="6"/>
    </row>
    <row r="54" spans="1:38" x14ac:dyDescent="0.35">
      <c r="A54" s="5">
        <v>49</v>
      </c>
      <c r="B54" s="36" t="s">
        <v>156</v>
      </c>
      <c r="C54" s="18">
        <v>0</v>
      </c>
      <c r="D54" s="5">
        <v>0</v>
      </c>
      <c r="E54" s="5"/>
      <c r="F54" s="5">
        <v>0</v>
      </c>
      <c r="G54" s="5">
        <v>0</v>
      </c>
      <c r="H54" s="5"/>
      <c r="I54" s="5">
        <v>10</v>
      </c>
      <c r="J54" s="18">
        <v>18</v>
      </c>
      <c r="K54" s="5"/>
      <c r="L54" s="5">
        <v>10</v>
      </c>
      <c r="M54" s="18">
        <v>18</v>
      </c>
      <c r="N54" s="5"/>
      <c r="O54" s="18">
        <v>0</v>
      </c>
      <c r="P54" s="18">
        <v>0</v>
      </c>
      <c r="Q54" s="5"/>
      <c r="R54" s="18">
        <v>10</v>
      </c>
      <c r="S54" s="18">
        <v>25</v>
      </c>
      <c r="T54" s="5"/>
      <c r="U54" s="11">
        <f t="shared" si="3"/>
        <v>91</v>
      </c>
      <c r="V54" s="19">
        <f>+C54+F54+I54+L54+O54+R54+16</f>
        <v>46</v>
      </c>
      <c r="W54" s="16"/>
      <c r="X54" s="54">
        <v>0</v>
      </c>
      <c r="Y54" s="14">
        <v>0</v>
      </c>
      <c r="Z54" s="14"/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7">
        <v>0</v>
      </c>
      <c r="AG54" s="14">
        <v>0</v>
      </c>
      <c r="AH54" s="14">
        <v>0</v>
      </c>
      <c r="AI54" s="9">
        <f t="shared" si="4"/>
        <v>46</v>
      </c>
      <c r="AJ54" s="19">
        <v>0</v>
      </c>
      <c r="AK54" s="19">
        <f t="shared" si="5"/>
        <v>46</v>
      </c>
      <c r="AL54" s="6"/>
    </row>
    <row r="55" spans="1:38" x14ac:dyDescent="0.35">
      <c r="A55" s="5">
        <v>50</v>
      </c>
      <c r="B55" s="36" t="s">
        <v>272</v>
      </c>
      <c r="C55" s="18">
        <v>0</v>
      </c>
      <c r="D55" s="5">
        <v>0</v>
      </c>
      <c r="E55" s="5"/>
      <c r="F55" s="5">
        <v>0</v>
      </c>
      <c r="G55" s="5">
        <v>0</v>
      </c>
      <c r="H55" s="5"/>
      <c r="I55" s="5">
        <v>0</v>
      </c>
      <c r="J55" s="18">
        <v>0</v>
      </c>
      <c r="K55" s="5"/>
      <c r="L55" s="5">
        <v>0</v>
      </c>
      <c r="M55" s="18">
        <v>0</v>
      </c>
      <c r="N55" s="5"/>
      <c r="O55" s="18">
        <v>0</v>
      </c>
      <c r="P55" s="18">
        <v>0</v>
      </c>
      <c r="Q55" s="5"/>
      <c r="R55" s="18">
        <v>0</v>
      </c>
      <c r="S55" s="18">
        <v>0</v>
      </c>
      <c r="T55" s="5"/>
      <c r="U55" s="11">
        <f t="shared" si="3"/>
        <v>0</v>
      </c>
      <c r="V55" s="19">
        <f>+C55+F55+I55+L55+O55+R55</f>
        <v>0</v>
      </c>
      <c r="W55" s="16"/>
      <c r="X55" s="54">
        <v>0</v>
      </c>
      <c r="Y55" s="14">
        <v>0</v>
      </c>
      <c r="Z55" s="14"/>
      <c r="AA55" s="14">
        <v>10</v>
      </c>
      <c r="AB55" s="14">
        <v>0</v>
      </c>
      <c r="AC55" s="14">
        <v>10</v>
      </c>
      <c r="AD55" s="14">
        <v>5</v>
      </c>
      <c r="AE55" s="14">
        <v>10</v>
      </c>
      <c r="AF55" s="17">
        <v>0</v>
      </c>
      <c r="AG55" s="14">
        <v>10</v>
      </c>
      <c r="AH55" s="14">
        <v>0</v>
      </c>
      <c r="AI55" s="9">
        <f t="shared" si="4"/>
        <v>45</v>
      </c>
      <c r="AJ55" s="19">
        <f>-MIN(AB55,AD55,AF55,AH55)</f>
        <v>0</v>
      </c>
      <c r="AK55" s="19">
        <f t="shared" si="5"/>
        <v>45</v>
      </c>
      <c r="AL55" s="6"/>
    </row>
    <row r="56" spans="1:38" x14ac:dyDescent="0.35">
      <c r="A56" s="5">
        <v>51</v>
      </c>
      <c r="B56" s="36" t="s">
        <v>270</v>
      </c>
      <c r="C56" s="18">
        <v>0</v>
      </c>
      <c r="D56" s="5">
        <v>0</v>
      </c>
      <c r="E56" s="5"/>
      <c r="F56" s="5">
        <v>0</v>
      </c>
      <c r="G56" s="5">
        <v>0</v>
      </c>
      <c r="H56" s="5"/>
      <c r="I56" s="5">
        <v>0</v>
      </c>
      <c r="J56" s="18">
        <v>0</v>
      </c>
      <c r="K56" s="5"/>
      <c r="L56" s="5">
        <v>0</v>
      </c>
      <c r="M56" s="18">
        <v>0</v>
      </c>
      <c r="N56" s="5"/>
      <c r="O56" s="18">
        <v>0</v>
      </c>
      <c r="P56" s="18">
        <v>0</v>
      </c>
      <c r="Q56" s="5"/>
      <c r="R56" s="18">
        <v>0</v>
      </c>
      <c r="S56" s="18">
        <v>0</v>
      </c>
      <c r="T56" s="5"/>
      <c r="U56" s="11">
        <f t="shared" si="3"/>
        <v>0</v>
      </c>
      <c r="V56" s="19">
        <f>+C56+F56+I56+L56+O56+R56</f>
        <v>0</v>
      </c>
      <c r="W56" s="16"/>
      <c r="X56" s="54">
        <v>0</v>
      </c>
      <c r="Y56" s="14">
        <v>0</v>
      </c>
      <c r="Z56" s="14"/>
      <c r="AA56" s="14">
        <v>10</v>
      </c>
      <c r="AB56" s="14">
        <v>2</v>
      </c>
      <c r="AC56" s="14">
        <v>10</v>
      </c>
      <c r="AD56" s="14">
        <v>0</v>
      </c>
      <c r="AE56" s="14">
        <v>10</v>
      </c>
      <c r="AF56" s="17">
        <v>0</v>
      </c>
      <c r="AG56" s="14">
        <v>10</v>
      </c>
      <c r="AH56" s="14">
        <v>0</v>
      </c>
      <c r="AI56" s="9">
        <f t="shared" si="4"/>
        <v>42</v>
      </c>
      <c r="AJ56" s="19">
        <f>-MIN(AB56,AD56,AF56,AH56)</f>
        <v>0</v>
      </c>
      <c r="AK56" s="19">
        <f t="shared" si="5"/>
        <v>42</v>
      </c>
      <c r="AL56" s="6"/>
    </row>
    <row r="57" spans="1:38" x14ac:dyDescent="0.35">
      <c r="A57" s="5">
        <v>52</v>
      </c>
      <c r="B57" s="13" t="s">
        <v>55</v>
      </c>
      <c r="C57" s="5">
        <v>10</v>
      </c>
      <c r="D57" s="5">
        <v>10</v>
      </c>
      <c r="E57" s="5"/>
      <c r="F57" s="5">
        <v>10</v>
      </c>
      <c r="G57" s="5">
        <v>0</v>
      </c>
      <c r="H57" s="18"/>
      <c r="I57" s="18">
        <v>10</v>
      </c>
      <c r="J57" s="18">
        <v>0</v>
      </c>
      <c r="K57" s="18"/>
      <c r="L57" s="18">
        <v>10</v>
      </c>
      <c r="M57" s="18">
        <v>0</v>
      </c>
      <c r="N57" s="5"/>
      <c r="O57" s="18">
        <v>0</v>
      </c>
      <c r="P57" s="18">
        <v>0</v>
      </c>
      <c r="Q57" s="5"/>
      <c r="R57" s="18">
        <v>0</v>
      </c>
      <c r="S57" s="18">
        <v>0</v>
      </c>
      <c r="T57" s="5"/>
      <c r="U57" s="11">
        <f t="shared" si="3"/>
        <v>50</v>
      </c>
      <c r="V57" s="19">
        <f>+C57+F57+I57+L57+O57+R57+1</f>
        <v>41</v>
      </c>
      <c r="W57" s="16"/>
      <c r="X57" s="54">
        <v>0</v>
      </c>
      <c r="Y57" s="14">
        <v>0</v>
      </c>
      <c r="Z57" s="14"/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7">
        <v>0</v>
      </c>
      <c r="AG57" s="14">
        <v>0</v>
      </c>
      <c r="AH57" s="14">
        <v>0</v>
      </c>
      <c r="AI57" s="9">
        <f t="shared" si="4"/>
        <v>41</v>
      </c>
      <c r="AJ57" s="19">
        <v>0</v>
      </c>
      <c r="AK57" s="19">
        <f t="shared" si="5"/>
        <v>41</v>
      </c>
      <c r="AL57" s="6"/>
    </row>
    <row r="58" spans="1:38" x14ac:dyDescent="0.35">
      <c r="A58" s="5">
        <v>53</v>
      </c>
      <c r="B58" s="36" t="s">
        <v>172</v>
      </c>
      <c r="C58" s="18">
        <v>0</v>
      </c>
      <c r="D58" s="5">
        <v>0</v>
      </c>
      <c r="E58" s="5"/>
      <c r="F58" s="5">
        <v>0</v>
      </c>
      <c r="G58" s="5">
        <v>0</v>
      </c>
      <c r="H58" s="5"/>
      <c r="I58" s="5">
        <v>10</v>
      </c>
      <c r="J58" s="18">
        <v>0</v>
      </c>
      <c r="K58" s="5"/>
      <c r="L58" s="5">
        <v>10</v>
      </c>
      <c r="M58" s="18">
        <v>0</v>
      </c>
      <c r="N58" s="5"/>
      <c r="O58" s="18">
        <v>0</v>
      </c>
      <c r="P58" s="18">
        <v>0</v>
      </c>
      <c r="Q58" s="5"/>
      <c r="R58" s="18">
        <v>10</v>
      </c>
      <c r="S58" s="18">
        <v>4</v>
      </c>
      <c r="T58" s="5"/>
      <c r="U58" s="11">
        <f t="shared" si="3"/>
        <v>34</v>
      </c>
      <c r="V58" s="19">
        <f>+C58+F58+I58+L58+O58+R58+1</f>
        <v>31</v>
      </c>
      <c r="W58" s="16"/>
      <c r="X58" s="54">
        <v>10</v>
      </c>
      <c r="Y58" s="14">
        <v>0</v>
      </c>
      <c r="Z58" s="14"/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7">
        <v>0</v>
      </c>
      <c r="AG58" s="14">
        <v>0</v>
      </c>
      <c r="AH58" s="14">
        <v>0</v>
      </c>
      <c r="AI58" s="9">
        <f t="shared" si="4"/>
        <v>41</v>
      </c>
      <c r="AJ58" s="19">
        <v>0</v>
      </c>
      <c r="AK58" s="19">
        <f t="shared" si="5"/>
        <v>41</v>
      </c>
      <c r="AL58" s="6"/>
    </row>
    <row r="59" spans="1:38" x14ac:dyDescent="0.35">
      <c r="A59" s="5">
        <v>54</v>
      </c>
      <c r="B59" s="36" t="s">
        <v>273</v>
      </c>
      <c r="C59" s="18">
        <v>0</v>
      </c>
      <c r="D59" s="5">
        <v>0</v>
      </c>
      <c r="E59" s="5"/>
      <c r="F59" s="5">
        <v>0</v>
      </c>
      <c r="G59" s="5">
        <v>0</v>
      </c>
      <c r="H59" s="5"/>
      <c r="I59" s="5">
        <v>0</v>
      </c>
      <c r="J59" s="18">
        <v>0</v>
      </c>
      <c r="K59" s="5"/>
      <c r="L59" s="5">
        <v>0</v>
      </c>
      <c r="M59" s="18">
        <v>0</v>
      </c>
      <c r="N59" s="5"/>
      <c r="O59" s="18">
        <v>0</v>
      </c>
      <c r="P59" s="18">
        <v>0</v>
      </c>
      <c r="Q59" s="5"/>
      <c r="R59" s="18">
        <v>0</v>
      </c>
      <c r="S59" s="18">
        <v>0</v>
      </c>
      <c r="T59" s="5"/>
      <c r="U59" s="11">
        <f t="shared" si="3"/>
        <v>0</v>
      </c>
      <c r="V59" s="19">
        <f>+C59+F59+I59+L59+O59+R59</f>
        <v>0</v>
      </c>
      <c r="W59" s="16"/>
      <c r="X59" s="54">
        <v>0</v>
      </c>
      <c r="Y59" s="14">
        <v>0</v>
      </c>
      <c r="Z59" s="14"/>
      <c r="AA59" s="14">
        <v>10</v>
      </c>
      <c r="AB59" s="14">
        <v>0</v>
      </c>
      <c r="AC59" s="14">
        <v>10</v>
      </c>
      <c r="AD59" s="14">
        <v>0</v>
      </c>
      <c r="AE59" s="14">
        <v>10</v>
      </c>
      <c r="AF59" s="17">
        <v>1</v>
      </c>
      <c r="AG59" s="14">
        <v>10</v>
      </c>
      <c r="AH59" s="14">
        <v>0</v>
      </c>
      <c r="AI59" s="9">
        <f t="shared" si="4"/>
        <v>41</v>
      </c>
      <c r="AJ59" s="19">
        <f>-MIN(AB59,AD59,AF59,AH59)</f>
        <v>0</v>
      </c>
      <c r="AK59" s="19">
        <f t="shared" si="5"/>
        <v>41</v>
      </c>
      <c r="AL59" s="6"/>
    </row>
    <row r="60" spans="1:38" x14ac:dyDescent="0.35">
      <c r="A60" s="5">
        <v>55</v>
      </c>
      <c r="B60" s="36" t="s">
        <v>154</v>
      </c>
      <c r="C60" s="18">
        <v>0</v>
      </c>
      <c r="D60" s="5">
        <v>0</v>
      </c>
      <c r="E60" s="5"/>
      <c r="F60" s="5">
        <v>0</v>
      </c>
      <c r="G60" s="5">
        <v>0</v>
      </c>
      <c r="H60" s="5"/>
      <c r="I60" s="5">
        <v>10</v>
      </c>
      <c r="J60" s="18">
        <v>25</v>
      </c>
      <c r="K60" s="5"/>
      <c r="L60" s="5">
        <v>10</v>
      </c>
      <c r="M60" s="18">
        <v>1</v>
      </c>
      <c r="N60" s="5"/>
      <c r="O60" s="18">
        <v>0</v>
      </c>
      <c r="P60" s="18">
        <v>0</v>
      </c>
      <c r="Q60" s="5"/>
      <c r="R60" s="18">
        <v>10</v>
      </c>
      <c r="S60" s="18">
        <v>20</v>
      </c>
      <c r="T60" s="5"/>
      <c r="U60" s="11">
        <f t="shared" si="3"/>
        <v>76</v>
      </c>
      <c r="V60" s="19">
        <f>+C60+F60+I60+L60+O60+R60+10</f>
        <v>40</v>
      </c>
      <c r="W60" s="16"/>
      <c r="X60" s="54">
        <v>0</v>
      </c>
      <c r="Y60" s="14">
        <v>0</v>
      </c>
      <c r="Z60" s="14"/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7">
        <v>0</v>
      </c>
      <c r="AG60" s="14">
        <v>0</v>
      </c>
      <c r="AH60" s="14">
        <v>0</v>
      </c>
      <c r="AI60" s="9">
        <f t="shared" si="4"/>
        <v>40</v>
      </c>
      <c r="AJ60" s="19">
        <v>0</v>
      </c>
      <c r="AK60" s="19">
        <f t="shared" si="5"/>
        <v>40</v>
      </c>
      <c r="AL60" s="6"/>
    </row>
    <row r="61" spans="1:38" x14ac:dyDescent="0.35">
      <c r="A61" s="5">
        <v>56</v>
      </c>
      <c r="B61" s="36" t="s">
        <v>140</v>
      </c>
      <c r="C61" s="18">
        <v>0</v>
      </c>
      <c r="D61" s="5">
        <v>0</v>
      </c>
      <c r="E61" s="5"/>
      <c r="F61" s="5">
        <v>0</v>
      </c>
      <c r="G61" s="5">
        <v>0</v>
      </c>
      <c r="H61" s="5"/>
      <c r="I61" s="5">
        <v>0</v>
      </c>
      <c r="J61" s="18">
        <v>0</v>
      </c>
      <c r="K61" s="5"/>
      <c r="L61" s="5">
        <v>0</v>
      </c>
      <c r="M61" s="18">
        <v>0</v>
      </c>
      <c r="N61" s="5"/>
      <c r="O61" s="18">
        <v>0</v>
      </c>
      <c r="P61" s="18">
        <v>0</v>
      </c>
      <c r="Q61" s="5"/>
      <c r="R61" s="18">
        <v>0</v>
      </c>
      <c r="S61" s="18">
        <v>0</v>
      </c>
      <c r="T61" s="5"/>
      <c r="U61" s="11">
        <f t="shared" si="3"/>
        <v>0</v>
      </c>
      <c r="V61" s="19">
        <f t="shared" ref="V61:V74" si="7">+C61+F61+I61+L61+O61+R61</f>
        <v>0</v>
      </c>
      <c r="W61" s="16"/>
      <c r="X61" s="54">
        <v>0</v>
      </c>
      <c r="Y61" s="14">
        <v>0</v>
      </c>
      <c r="Z61" s="14"/>
      <c r="AA61" s="14">
        <v>10</v>
      </c>
      <c r="AB61" s="14">
        <v>0</v>
      </c>
      <c r="AC61" s="14">
        <v>10</v>
      </c>
      <c r="AD61" s="14">
        <v>0</v>
      </c>
      <c r="AE61" s="14">
        <v>10</v>
      </c>
      <c r="AF61" s="17">
        <v>0</v>
      </c>
      <c r="AG61" s="14">
        <v>10</v>
      </c>
      <c r="AH61" s="14">
        <v>0</v>
      </c>
      <c r="AI61" s="9">
        <f t="shared" si="4"/>
        <v>40</v>
      </c>
      <c r="AJ61" s="19">
        <f t="shared" ref="AJ61:AJ74" si="8">-MIN(AB61,AD61,AF61,AH61)</f>
        <v>0</v>
      </c>
      <c r="AK61" s="19">
        <f t="shared" si="5"/>
        <v>40</v>
      </c>
      <c r="AL61" s="6"/>
    </row>
    <row r="62" spans="1:38" x14ac:dyDescent="0.35">
      <c r="A62" s="5">
        <v>57</v>
      </c>
      <c r="B62" s="36" t="s">
        <v>278</v>
      </c>
      <c r="C62" s="18">
        <v>0</v>
      </c>
      <c r="D62" s="5">
        <v>0</v>
      </c>
      <c r="E62" s="5"/>
      <c r="F62" s="5">
        <v>0</v>
      </c>
      <c r="G62" s="5">
        <v>0</v>
      </c>
      <c r="H62" s="5"/>
      <c r="I62" s="5">
        <v>0</v>
      </c>
      <c r="J62" s="18">
        <v>0</v>
      </c>
      <c r="K62" s="5"/>
      <c r="L62" s="5">
        <v>0</v>
      </c>
      <c r="M62" s="18">
        <v>0</v>
      </c>
      <c r="N62" s="5"/>
      <c r="O62" s="18">
        <v>0</v>
      </c>
      <c r="P62" s="18">
        <v>0</v>
      </c>
      <c r="Q62" s="5"/>
      <c r="R62" s="18">
        <v>0</v>
      </c>
      <c r="S62" s="18">
        <v>0</v>
      </c>
      <c r="T62" s="5"/>
      <c r="U62" s="11">
        <f t="shared" si="3"/>
        <v>0</v>
      </c>
      <c r="V62" s="19">
        <f t="shared" si="7"/>
        <v>0</v>
      </c>
      <c r="W62" s="16"/>
      <c r="X62" s="54">
        <v>0</v>
      </c>
      <c r="Y62" s="14">
        <v>0</v>
      </c>
      <c r="Z62" s="14"/>
      <c r="AA62" s="14">
        <v>10</v>
      </c>
      <c r="AB62" s="14">
        <v>0</v>
      </c>
      <c r="AC62" s="14">
        <v>10</v>
      </c>
      <c r="AD62" s="14">
        <v>0</v>
      </c>
      <c r="AE62" s="14">
        <v>10</v>
      </c>
      <c r="AF62" s="17">
        <v>0</v>
      </c>
      <c r="AG62" s="14">
        <v>10</v>
      </c>
      <c r="AH62" s="14">
        <v>0</v>
      </c>
      <c r="AI62" s="9">
        <f t="shared" si="4"/>
        <v>40</v>
      </c>
      <c r="AJ62" s="19">
        <f t="shared" si="8"/>
        <v>0</v>
      </c>
      <c r="AK62" s="19">
        <f t="shared" si="5"/>
        <v>40</v>
      </c>
      <c r="AL62" s="6"/>
    </row>
    <row r="63" spans="1:38" x14ac:dyDescent="0.35">
      <c r="A63" s="5">
        <v>58</v>
      </c>
      <c r="B63" s="36" t="s">
        <v>279</v>
      </c>
      <c r="C63" s="18">
        <v>0</v>
      </c>
      <c r="D63" s="5">
        <v>0</v>
      </c>
      <c r="E63" s="5"/>
      <c r="F63" s="5">
        <v>0</v>
      </c>
      <c r="G63" s="5">
        <v>0</v>
      </c>
      <c r="H63" s="5"/>
      <c r="I63" s="5">
        <v>0</v>
      </c>
      <c r="J63" s="18">
        <v>0</v>
      </c>
      <c r="K63" s="5"/>
      <c r="L63" s="5">
        <v>0</v>
      </c>
      <c r="M63" s="18">
        <v>0</v>
      </c>
      <c r="N63" s="5"/>
      <c r="O63" s="18">
        <v>0</v>
      </c>
      <c r="P63" s="18">
        <v>0</v>
      </c>
      <c r="Q63" s="5"/>
      <c r="R63" s="18">
        <v>0</v>
      </c>
      <c r="S63" s="18">
        <v>0</v>
      </c>
      <c r="T63" s="5"/>
      <c r="U63" s="11">
        <f t="shared" si="3"/>
        <v>0</v>
      </c>
      <c r="V63" s="19">
        <f t="shared" si="7"/>
        <v>0</v>
      </c>
      <c r="W63" s="16"/>
      <c r="X63" s="54">
        <v>0</v>
      </c>
      <c r="Y63" s="14">
        <v>0</v>
      </c>
      <c r="Z63" s="14"/>
      <c r="AA63" s="14">
        <v>10</v>
      </c>
      <c r="AB63" s="14">
        <v>0</v>
      </c>
      <c r="AC63" s="14">
        <v>10</v>
      </c>
      <c r="AD63" s="14">
        <v>0</v>
      </c>
      <c r="AE63" s="14">
        <v>10</v>
      </c>
      <c r="AF63" s="17">
        <v>0</v>
      </c>
      <c r="AG63" s="14">
        <v>10</v>
      </c>
      <c r="AH63" s="14">
        <v>0</v>
      </c>
      <c r="AI63" s="9">
        <f t="shared" si="4"/>
        <v>40</v>
      </c>
      <c r="AJ63" s="19">
        <f t="shared" si="8"/>
        <v>0</v>
      </c>
      <c r="AK63" s="19">
        <f t="shared" si="5"/>
        <v>40</v>
      </c>
      <c r="AL63" s="6"/>
    </row>
    <row r="64" spans="1:38" x14ac:dyDescent="0.35">
      <c r="A64" s="5">
        <v>59</v>
      </c>
      <c r="B64" s="36" t="s">
        <v>281</v>
      </c>
      <c r="C64" s="18">
        <v>0</v>
      </c>
      <c r="D64" s="5">
        <v>0</v>
      </c>
      <c r="E64" s="5"/>
      <c r="F64" s="5">
        <v>0</v>
      </c>
      <c r="G64" s="5">
        <v>0</v>
      </c>
      <c r="H64" s="5"/>
      <c r="I64" s="5">
        <v>0</v>
      </c>
      <c r="J64" s="18">
        <v>0</v>
      </c>
      <c r="K64" s="5"/>
      <c r="L64" s="5">
        <v>0</v>
      </c>
      <c r="M64" s="18">
        <v>0</v>
      </c>
      <c r="N64" s="5"/>
      <c r="O64" s="18">
        <v>0</v>
      </c>
      <c r="P64" s="18">
        <v>0</v>
      </c>
      <c r="Q64" s="5"/>
      <c r="R64" s="18">
        <v>0</v>
      </c>
      <c r="S64" s="18">
        <v>0</v>
      </c>
      <c r="T64" s="5"/>
      <c r="U64" s="11">
        <f t="shared" si="3"/>
        <v>0</v>
      </c>
      <c r="V64" s="19">
        <f t="shared" si="7"/>
        <v>0</v>
      </c>
      <c r="W64" s="16"/>
      <c r="X64" s="54">
        <v>0</v>
      </c>
      <c r="Y64" s="14">
        <v>0</v>
      </c>
      <c r="Z64" s="14"/>
      <c r="AA64" s="14">
        <v>10</v>
      </c>
      <c r="AB64" s="14">
        <v>0</v>
      </c>
      <c r="AC64" s="14">
        <v>10</v>
      </c>
      <c r="AD64" s="14">
        <v>0</v>
      </c>
      <c r="AE64" s="14">
        <v>10</v>
      </c>
      <c r="AF64" s="17">
        <v>0</v>
      </c>
      <c r="AG64" s="14">
        <v>10</v>
      </c>
      <c r="AH64" s="14">
        <v>0</v>
      </c>
      <c r="AI64" s="9">
        <f t="shared" si="4"/>
        <v>40</v>
      </c>
      <c r="AJ64" s="19">
        <f t="shared" si="8"/>
        <v>0</v>
      </c>
      <c r="AK64" s="19">
        <f t="shared" si="5"/>
        <v>40</v>
      </c>
      <c r="AL64" s="6"/>
    </row>
    <row r="65" spans="1:38" x14ac:dyDescent="0.35">
      <c r="A65" s="5">
        <v>60</v>
      </c>
      <c r="B65" s="36" t="s">
        <v>283</v>
      </c>
      <c r="C65" s="18">
        <v>0</v>
      </c>
      <c r="D65" s="5">
        <v>0</v>
      </c>
      <c r="E65" s="5"/>
      <c r="F65" s="5">
        <v>0</v>
      </c>
      <c r="G65" s="5">
        <v>0</v>
      </c>
      <c r="H65" s="5"/>
      <c r="I65" s="5">
        <v>0</v>
      </c>
      <c r="J65" s="18">
        <v>0</v>
      </c>
      <c r="K65" s="5"/>
      <c r="L65" s="5">
        <v>0</v>
      </c>
      <c r="M65" s="18">
        <v>0</v>
      </c>
      <c r="N65" s="5"/>
      <c r="O65" s="18">
        <v>0</v>
      </c>
      <c r="P65" s="18">
        <v>0</v>
      </c>
      <c r="Q65" s="5"/>
      <c r="R65" s="18">
        <v>0</v>
      </c>
      <c r="S65" s="18">
        <v>0</v>
      </c>
      <c r="T65" s="5"/>
      <c r="U65" s="11">
        <f t="shared" si="3"/>
        <v>0</v>
      </c>
      <c r="V65" s="19">
        <f t="shared" si="7"/>
        <v>0</v>
      </c>
      <c r="W65" s="16"/>
      <c r="X65" s="54">
        <v>0</v>
      </c>
      <c r="Y65" s="14">
        <v>0</v>
      </c>
      <c r="Z65" s="14"/>
      <c r="AA65" s="14">
        <v>10</v>
      </c>
      <c r="AB65" s="14">
        <v>0</v>
      </c>
      <c r="AC65" s="14">
        <v>10</v>
      </c>
      <c r="AD65" s="14">
        <v>0</v>
      </c>
      <c r="AE65" s="14">
        <v>10</v>
      </c>
      <c r="AF65" s="17">
        <v>0</v>
      </c>
      <c r="AG65" s="14">
        <v>10</v>
      </c>
      <c r="AH65" s="14">
        <v>0</v>
      </c>
      <c r="AI65" s="9">
        <f t="shared" si="4"/>
        <v>40</v>
      </c>
      <c r="AJ65" s="19">
        <f t="shared" si="8"/>
        <v>0</v>
      </c>
      <c r="AK65" s="19">
        <f t="shared" si="5"/>
        <v>40</v>
      </c>
      <c r="AL65" s="6"/>
    </row>
    <row r="66" spans="1:38" x14ac:dyDescent="0.35">
      <c r="A66" s="5">
        <v>61</v>
      </c>
      <c r="B66" s="36" t="s">
        <v>284</v>
      </c>
      <c r="C66" s="18">
        <v>0</v>
      </c>
      <c r="D66" s="5">
        <v>0</v>
      </c>
      <c r="E66" s="5"/>
      <c r="F66" s="5">
        <v>0</v>
      </c>
      <c r="G66" s="5">
        <v>0</v>
      </c>
      <c r="H66" s="5"/>
      <c r="I66" s="5">
        <v>0</v>
      </c>
      <c r="J66" s="18">
        <v>0</v>
      </c>
      <c r="K66" s="5"/>
      <c r="L66" s="5">
        <v>0</v>
      </c>
      <c r="M66" s="18">
        <v>0</v>
      </c>
      <c r="N66" s="5"/>
      <c r="O66" s="18">
        <v>0</v>
      </c>
      <c r="P66" s="18">
        <v>0</v>
      </c>
      <c r="Q66" s="5"/>
      <c r="R66" s="18">
        <v>0</v>
      </c>
      <c r="S66" s="18">
        <v>0</v>
      </c>
      <c r="T66" s="5"/>
      <c r="U66" s="11">
        <f t="shared" si="3"/>
        <v>0</v>
      </c>
      <c r="V66" s="19">
        <f t="shared" si="7"/>
        <v>0</v>
      </c>
      <c r="W66" s="16"/>
      <c r="X66" s="54">
        <v>0</v>
      </c>
      <c r="Y66" s="14">
        <v>0</v>
      </c>
      <c r="Z66" s="14"/>
      <c r="AA66" s="14">
        <v>10</v>
      </c>
      <c r="AB66" s="14">
        <v>0</v>
      </c>
      <c r="AC66" s="14">
        <v>10</v>
      </c>
      <c r="AD66" s="14">
        <v>0</v>
      </c>
      <c r="AE66" s="14">
        <v>10</v>
      </c>
      <c r="AF66" s="17">
        <v>0</v>
      </c>
      <c r="AG66" s="14">
        <v>10</v>
      </c>
      <c r="AH66" s="14">
        <v>0</v>
      </c>
      <c r="AI66" s="9">
        <f t="shared" si="4"/>
        <v>40</v>
      </c>
      <c r="AJ66" s="19">
        <f t="shared" si="8"/>
        <v>0</v>
      </c>
      <c r="AK66" s="19">
        <f t="shared" si="5"/>
        <v>40</v>
      </c>
      <c r="AL66" s="6"/>
    </row>
    <row r="67" spans="1:38" x14ac:dyDescent="0.35">
      <c r="A67" s="5">
        <v>62</v>
      </c>
      <c r="B67" s="36" t="s">
        <v>285</v>
      </c>
      <c r="C67" s="18">
        <v>0</v>
      </c>
      <c r="D67" s="5">
        <v>0</v>
      </c>
      <c r="E67" s="5"/>
      <c r="F67" s="5">
        <v>0</v>
      </c>
      <c r="G67" s="5">
        <v>0</v>
      </c>
      <c r="H67" s="5"/>
      <c r="I67" s="5">
        <v>0</v>
      </c>
      <c r="J67" s="18">
        <v>0</v>
      </c>
      <c r="K67" s="5"/>
      <c r="L67" s="5">
        <v>0</v>
      </c>
      <c r="M67" s="18">
        <v>0</v>
      </c>
      <c r="N67" s="5"/>
      <c r="O67" s="18">
        <v>0</v>
      </c>
      <c r="P67" s="18">
        <v>0</v>
      </c>
      <c r="Q67" s="5"/>
      <c r="R67" s="18">
        <v>0</v>
      </c>
      <c r="S67" s="18">
        <v>0</v>
      </c>
      <c r="T67" s="5"/>
      <c r="U67" s="11">
        <f t="shared" si="3"/>
        <v>0</v>
      </c>
      <c r="V67" s="19">
        <f t="shared" si="7"/>
        <v>0</v>
      </c>
      <c r="W67" s="16"/>
      <c r="X67" s="54">
        <v>0</v>
      </c>
      <c r="Y67" s="14">
        <v>0</v>
      </c>
      <c r="Z67" s="14"/>
      <c r="AA67" s="14">
        <v>10</v>
      </c>
      <c r="AB67" s="14">
        <v>0</v>
      </c>
      <c r="AC67" s="14">
        <v>10</v>
      </c>
      <c r="AD67" s="14">
        <v>0</v>
      </c>
      <c r="AE67" s="14">
        <v>10</v>
      </c>
      <c r="AF67" s="17">
        <v>0</v>
      </c>
      <c r="AG67" s="14">
        <v>10</v>
      </c>
      <c r="AH67" s="14">
        <v>0</v>
      </c>
      <c r="AI67" s="9">
        <f t="shared" si="4"/>
        <v>40</v>
      </c>
      <c r="AJ67" s="19">
        <f t="shared" si="8"/>
        <v>0</v>
      </c>
      <c r="AK67" s="19">
        <f t="shared" si="5"/>
        <v>40</v>
      </c>
      <c r="AL67" s="6"/>
    </row>
    <row r="68" spans="1:38" x14ac:dyDescent="0.35">
      <c r="A68" s="5">
        <v>63</v>
      </c>
      <c r="B68" s="36" t="s">
        <v>286</v>
      </c>
      <c r="C68" s="18">
        <v>0</v>
      </c>
      <c r="D68" s="5">
        <v>0</v>
      </c>
      <c r="E68" s="5"/>
      <c r="F68" s="5">
        <v>0</v>
      </c>
      <c r="G68" s="5">
        <v>0</v>
      </c>
      <c r="H68" s="5"/>
      <c r="I68" s="5">
        <v>0</v>
      </c>
      <c r="J68" s="18">
        <v>0</v>
      </c>
      <c r="K68" s="5"/>
      <c r="L68" s="5">
        <v>0</v>
      </c>
      <c r="M68" s="18">
        <v>0</v>
      </c>
      <c r="N68" s="5"/>
      <c r="O68" s="18">
        <v>0</v>
      </c>
      <c r="P68" s="18">
        <v>0</v>
      </c>
      <c r="Q68" s="5"/>
      <c r="R68" s="18">
        <v>0</v>
      </c>
      <c r="S68" s="18">
        <v>0</v>
      </c>
      <c r="T68" s="5"/>
      <c r="U68" s="11">
        <f t="shared" si="3"/>
        <v>0</v>
      </c>
      <c r="V68" s="19">
        <f t="shared" si="7"/>
        <v>0</v>
      </c>
      <c r="W68" s="16"/>
      <c r="X68" s="54">
        <v>0</v>
      </c>
      <c r="Y68" s="14">
        <v>0</v>
      </c>
      <c r="Z68" s="14"/>
      <c r="AA68" s="14">
        <v>10</v>
      </c>
      <c r="AB68" s="14">
        <v>0</v>
      </c>
      <c r="AC68" s="14">
        <v>10</v>
      </c>
      <c r="AD68" s="14">
        <v>0</v>
      </c>
      <c r="AE68" s="14">
        <v>10</v>
      </c>
      <c r="AF68" s="17">
        <v>0</v>
      </c>
      <c r="AG68" s="14">
        <v>10</v>
      </c>
      <c r="AH68" s="14">
        <v>0</v>
      </c>
      <c r="AI68" s="9">
        <f t="shared" si="4"/>
        <v>40</v>
      </c>
      <c r="AJ68" s="19">
        <f t="shared" si="8"/>
        <v>0</v>
      </c>
      <c r="AK68" s="19">
        <f t="shared" si="5"/>
        <v>40</v>
      </c>
      <c r="AL68" s="6"/>
    </row>
    <row r="69" spans="1:38" x14ac:dyDescent="0.35">
      <c r="A69" s="5">
        <v>64</v>
      </c>
      <c r="B69" s="36" t="s">
        <v>287</v>
      </c>
      <c r="C69" s="18">
        <v>0</v>
      </c>
      <c r="D69" s="5">
        <v>0</v>
      </c>
      <c r="E69" s="5"/>
      <c r="F69" s="5">
        <v>0</v>
      </c>
      <c r="G69" s="5">
        <v>0</v>
      </c>
      <c r="H69" s="5"/>
      <c r="I69" s="5">
        <v>0</v>
      </c>
      <c r="J69" s="18">
        <v>0</v>
      </c>
      <c r="K69" s="5"/>
      <c r="L69" s="5">
        <v>0</v>
      </c>
      <c r="M69" s="18">
        <v>0</v>
      </c>
      <c r="N69" s="5"/>
      <c r="O69" s="18">
        <v>0</v>
      </c>
      <c r="P69" s="18">
        <v>0</v>
      </c>
      <c r="Q69" s="5"/>
      <c r="R69" s="18">
        <v>0</v>
      </c>
      <c r="S69" s="18">
        <v>0</v>
      </c>
      <c r="T69" s="5"/>
      <c r="U69" s="11">
        <f t="shared" si="3"/>
        <v>0</v>
      </c>
      <c r="V69" s="19">
        <f t="shared" si="7"/>
        <v>0</v>
      </c>
      <c r="W69" s="16"/>
      <c r="X69" s="54">
        <v>0</v>
      </c>
      <c r="Y69" s="14">
        <v>0</v>
      </c>
      <c r="Z69" s="14"/>
      <c r="AA69" s="14">
        <v>10</v>
      </c>
      <c r="AB69" s="14">
        <v>0</v>
      </c>
      <c r="AC69" s="14">
        <v>10</v>
      </c>
      <c r="AD69" s="14">
        <v>0</v>
      </c>
      <c r="AE69" s="14">
        <v>10</v>
      </c>
      <c r="AF69" s="17">
        <v>0</v>
      </c>
      <c r="AG69" s="14">
        <v>10</v>
      </c>
      <c r="AH69" s="14">
        <v>0</v>
      </c>
      <c r="AI69" s="9">
        <f t="shared" si="4"/>
        <v>40</v>
      </c>
      <c r="AJ69" s="19">
        <f t="shared" si="8"/>
        <v>0</v>
      </c>
      <c r="AK69" s="19">
        <f t="shared" si="5"/>
        <v>40</v>
      </c>
      <c r="AL69" s="6"/>
    </row>
    <row r="70" spans="1:38" x14ac:dyDescent="0.35">
      <c r="A70" s="5">
        <v>65</v>
      </c>
      <c r="B70" s="36" t="s">
        <v>289</v>
      </c>
      <c r="C70" s="18">
        <v>0</v>
      </c>
      <c r="D70" s="5">
        <v>0</v>
      </c>
      <c r="E70" s="5"/>
      <c r="F70" s="5">
        <v>0</v>
      </c>
      <c r="G70" s="5">
        <v>0</v>
      </c>
      <c r="H70" s="5"/>
      <c r="I70" s="5">
        <v>0</v>
      </c>
      <c r="J70" s="18">
        <v>0</v>
      </c>
      <c r="K70" s="5"/>
      <c r="L70" s="5">
        <v>0</v>
      </c>
      <c r="M70" s="18">
        <v>0</v>
      </c>
      <c r="N70" s="5"/>
      <c r="O70" s="18">
        <v>0</v>
      </c>
      <c r="P70" s="18">
        <v>0</v>
      </c>
      <c r="Q70" s="5"/>
      <c r="R70" s="18">
        <v>0</v>
      </c>
      <c r="S70" s="18">
        <v>0</v>
      </c>
      <c r="T70" s="5"/>
      <c r="U70" s="11">
        <f t="shared" ref="U70:U101" si="9">SUM(C70:T70)</f>
        <v>0</v>
      </c>
      <c r="V70" s="19">
        <f t="shared" si="7"/>
        <v>0</v>
      </c>
      <c r="W70" s="16"/>
      <c r="X70" s="54">
        <v>0</v>
      </c>
      <c r="Y70" s="14">
        <v>0</v>
      </c>
      <c r="Z70" s="14"/>
      <c r="AA70" s="14">
        <v>10</v>
      </c>
      <c r="AB70" s="14">
        <v>0</v>
      </c>
      <c r="AC70" s="14">
        <v>10</v>
      </c>
      <c r="AD70" s="14">
        <v>0</v>
      </c>
      <c r="AE70" s="14">
        <v>10</v>
      </c>
      <c r="AF70" s="17">
        <v>0</v>
      </c>
      <c r="AG70" s="14">
        <v>10</v>
      </c>
      <c r="AH70" s="14">
        <v>0</v>
      </c>
      <c r="AI70" s="9">
        <f t="shared" ref="AI70:AI101" si="10">SUM(V70:AH70)</f>
        <v>40</v>
      </c>
      <c r="AJ70" s="19">
        <f t="shared" si="8"/>
        <v>0</v>
      </c>
      <c r="AK70" s="19">
        <f t="shared" ref="AK70:AK101" si="11">SUM(AI70:AJ70)</f>
        <v>40</v>
      </c>
      <c r="AL70" s="6"/>
    </row>
    <row r="71" spans="1:38" x14ac:dyDescent="0.35">
      <c r="A71" s="5">
        <v>66</v>
      </c>
      <c r="B71" s="36" t="s">
        <v>290</v>
      </c>
      <c r="C71" s="18">
        <v>0</v>
      </c>
      <c r="D71" s="5">
        <v>0</v>
      </c>
      <c r="E71" s="5"/>
      <c r="F71" s="5">
        <v>0</v>
      </c>
      <c r="G71" s="5">
        <v>0</v>
      </c>
      <c r="H71" s="5"/>
      <c r="I71" s="5">
        <v>0</v>
      </c>
      <c r="J71" s="18">
        <v>0</v>
      </c>
      <c r="K71" s="5"/>
      <c r="L71" s="5">
        <v>0</v>
      </c>
      <c r="M71" s="18">
        <v>0</v>
      </c>
      <c r="N71" s="5"/>
      <c r="O71" s="18">
        <v>0</v>
      </c>
      <c r="P71" s="18">
        <v>0</v>
      </c>
      <c r="Q71" s="5"/>
      <c r="R71" s="18">
        <v>0</v>
      </c>
      <c r="S71" s="18">
        <v>0</v>
      </c>
      <c r="T71" s="5"/>
      <c r="U71" s="11">
        <f t="shared" si="9"/>
        <v>0</v>
      </c>
      <c r="V71" s="19">
        <f t="shared" si="7"/>
        <v>0</v>
      </c>
      <c r="W71" s="16"/>
      <c r="X71" s="54">
        <v>0</v>
      </c>
      <c r="Y71" s="14">
        <v>0</v>
      </c>
      <c r="Z71" s="14"/>
      <c r="AA71" s="14">
        <v>10</v>
      </c>
      <c r="AB71" s="14">
        <v>0</v>
      </c>
      <c r="AC71" s="14">
        <v>10</v>
      </c>
      <c r="AD71" s="14">
        <v>0</v>
      </c>
      <c r="AE71" s="14">
        <v>10</v>
      </c>
      <c r="AF71" s="17">
        <v>0</v>
      </c>
      <c r="AG71" s="14">
        <v>10</v>
      </c>
      <c r="AH71" s="14">
        <v>0</v>
      </c>
      <c r="AI71" s="9">
        <f t="shared" si="10"/>
        <v>40</v>
      </c>
      <c r="AJ71" s="19">
        <f t="shared" si="8"/>
        <v>0</v>
      </c>
      <c r="AK71" s="19">
        <f t="shared" si="11"/>
        <v>40</v>
      </c>
      <c r="AL71" s="6"/>
    </row>
    <row r="72" spans="1:38" x14ac:dyDescent="0.35">
      <c r="A72" s="5">
        <v>67</v>
      </c>
      <c r="B72" s="36" t="s">
        <v>291</v>
      </c>
      <c r="C72" s="18">
        <v>0</v>
      </c>
      <c r="D72" s="5">
        <v>0</v>
      </c>
      <c r="E72" s="5"/>
      <c r="F72" s="5">
        <v>0</v>
      </c>
      <c r="G72" s="5">
        <v>0</v>
      </c>
      <c r="H72" s="5"/>
      <c r="I72" s="5">
        <v>0</v>
      </c>
      <c r="J72" s="18">
        <v>0</v>
      </c>
      <c r="K72" s="5"/>
      <c r="L72" s="5">
        <v>0</v>
      </c>
      <c r="M72" s="18">
        <v>0</v>
      </c>
      <c r="N72" s="5"/>
      <c r="O72" s="18">
        <v>0</v>
      </c>
      <c r="P72" s="18">
        <v>0</v>
      </c>
      <c r="Q72" s="5"/>
      <c r="R72" s="18">
        <v>0</v>
      </c>
      <c r="S72" s="18">
        <v>0</v>
      </c>
      <c r="T72" s="5"/>
      <c r="U72" s="11">
        <f t="shared" si="9"/>
        <v>0</v>
      </c>
      <c r="V72" s="19">
        <f t="shared" si="7"/>
        <v>0</v>
      </c>
      <c r="W72" s="16"/>
      <c r="X72" s="54">
        <v>0</v>
      </c>
      <c r="Y72" s="14">
        <v>0</v>
      </c>
      <c r="Z72" s="14"/>
      <c r="AA72" s="14">
        <v>10</v>
      </c>
      <c r="AB72" s="14">
        <v>0</v>
      </c>
      <c r="AC72" s="14">
        <v>10</v>
      </c>
      <c r="AD72" s="14">
        <v>0</v>
      </c>
      <c r="AE72" s="14">
        <v>10</v>
      </c>
      <c r="AF72" s="17">
        <v>0</v>
      </c>
      <c r="AG72" s="14">
        <v>10</v>
      </c>
      <c r="AH72" s="14">
        <v>0</v>
      </c>
      <c r="AI72" s="9">
        <f t="shared" si="10"/>
        <v>40</v>
      </c>
      <c r="AJ72" s="19">
        <f t="shared" si="8"/>
        <v>0</v>
      </c>
      <c r="AK72" s="19">
        <f t="shared" si="11"/>
        <v>40</v>
      </c>
      <c r="AL72" s="6"/>
    </row>
    <row r="73" spans="1:38" x14ac:dyDescent="0.35">
      <c r="A73" s="5">
        <v>68</v>
      </c>
      <c r="B73" s="36" t="s">
        <v>292</v>
      </c>
      <c r="C73" s="18">
        <v>0</v>
      </c>
      <c r="D73" s="5">
        <v>0</v>
      </c>
      <c r="E73" s="5"/>
      <c r="F73" s="5">
        <v>0</v>
      </c>
      <c r="G73" s="5">
        <v>0</v>
      </c>
      <c r="H73" s="5"/>
      <c r="I73" s="5">
        <v>0</v>
      </c>
      <c r="J73" s="18">
        <v>0</v>
      </c>
      <c r="K73" s="5"/>
      <c r="L73" s="5">
        <v>0</v>
      </c>
      <c r="M73" s="18">
        <v>0</v>
      </c>
      <c r="N73" s="5"/>
      <c r="O73" s="18">
        <v>0</v>
      </c>
      <c r="P73" s="18">
        <v>0</v>
      </c>
      <c r="Q73" s="5"/>
      <c r="R73" s="18">
        <v>0</v>
      </c>
      <c r="S73" s="18">
        <v>0</v>
      </c>
      <c r="T73" s="5"/>
      <c r="U73" s="11">
        <f t="shared" si="9"/>
        <v>0</v>
      </c>
      <c r="V73" s="19">
        <f t="shared" si="7"/>
        <v>0</v>
      </c>
      <c r="W73" s="16"/>
      <c r="X73" s="54">
        <v>0</v>
      </c>
      <c r="Y73" s="14">
        <v>0</v>
      </c>
      <c r="Z73" s="14"/>
      <c r="AA73" s="14">
        <v>10</v>
      </c>
      <c r="AB73" s="14">
        <v>0</v>
      </c>
      <c r="AC73" s="14">
        <v>10</v>
      </c>
      <c r="AD73" s="14">
        <v>0</v>
      </c>
      <c r="AE73" s="14">
        <v>10</v>
      </c>
      <c r="AF73" s="17">
        <v>0</v>
      </c>
      <c r="AG73" s="14">
        <v>10</v>
      </c>
      <c r="AH73" s="14">
        <v>0</v>
      </c>
      <c r="AI73" s="9">
        <f t="shared" si="10"/>
        <v>40</v>
      </c>
      <c r="AJ73" s="19">
        <f t="shared" si="8"/>
        <v>0</v>
      </c>
      <c r="AK73" s="19">
        <f t="shared" si="11"/>
        <v>40</v>
      </c>
      <c r="AL73" s="6"/>
    </row>
    <row r="74" spans="1:38" x14ac:dyDescent="0.35">
      <c r="A74" s="5">
        <v>69</v>
      </c>
      <c r="B74" s="36" t="s">
        <v>293</v>
      </c>
      <c r="C74" s="18">
        <v>0</v>
      </c>
      <c r="D74" s="5">
        <v>0</v>
      </c>
      <c r="E74" s="5"/>
      <c r="F74" s="5">
        <v>0</v>
      </c>
      <c r="G74" s="5">
        <v>0</v>
      </c>
      <c r="H74" s="5"/>
      <c r="I74" s="5">
        <v>0</v>
      </c>
      <c r="J74" s="18">
        <v>0</v>
      </c>
      <c r="K74" s="5"/>
      <c r="L74" s="5">
        <v>0</v>
      </c>
      <c r="M74" s="18">
        <v>0</v>
      </c>
      <c r="N74" s="5"/>
      <c r="O74" s="18">
        <v>0</v>
      </c>
      <c r="P74" s="18">
        <v>0</v>
      </c>
      <c r="Q74" s="5"/>
      <c r="R74" s="18">
        <v>0</v>
      </c>
      <c r="S74" s="18">
        <v>0</v>
      </c>
      <c r="T74" s="5"/>
      <c r="U74" s="11">
        <f t="shared" si="9"/>
        <v>0</v>
      </c>
      <c r="V74" s="19">
        <f t="shared" si="7"/>
        <v>0</v>
      </c>
      <c r="W74" s="16"/>
      <c r="X74" s="54">
        <v>0</v>
      </c>
      <c r="Y74" s="14">
        <v>0</v>
      </c>
      <c r="Z74" s="14"/>
      <c r="AA74" s="14">
        <v>10</v>
      </c>
      <c r="AB74" s="14">
        <v>0</v>
      </c>
      <c r="AC74" s="14">
        <v>10</v>
      </c>
      <c r="AD74" s="14">
        <v>0</v>
      </c>
      <c r="AE74" s="14">
        <v>10</v>
      </c>
      <c r="AF74" s="17">
        <v>0</v>
      </c>
      <c r="AG74" s="14">
        <v>10</v>
      </c>
      <c r="AH74" s="14">
        <v>0</v>
      </c>
      <c r="AI74" s="9">
        <f t="shared" si="10"/>
        <v>40</v>
      </c>
      <c r="AJ74" s="19">
        <f t="shared" si="8"/>
        <v>0</v>
      </c>
      <c r="AK74" s="19">
        <f t="shared" si="11"/>
        <v>40</v>
      </c>
      <c r="AL74" s="6"/>
    </row>
    <row r="75" spans="1:38" x14ac:dyDescent="0.35">
      <c r="A75" s="5">
        <v>70</v>
      </c>
      <c r="B75" s="36" t="s">
        <v>167</v>
      </c>
      <c r="C75" s="18">
        <v>0</v>
      </c>
      <c r="D75" s="5">
        <v>0</v>
      </c>
      <c r="E75" s="5"/>
      <c r="F75" s="5">
        <v>0</v>
      </c>
      <c r="G75" s="5">
        <v>0</v>
      </c>
      <c r="H75" s="5"/>
      <c r="I75" s="5">
        <v>10</v>
      </c>
      <c r="J75" s="18">
        <v>0</v>
      </c>
      <c r="K75" s="5"/>
      <c r="L75" s="5">
        <v>10</v>
      </c>
      <c r="M75" s="18">
        <v>0</v>
      </c>
      <c r="N75" s="5"/>
      <c r="O75" s="18">
        <v>0</v>
      </c>
      <c r="P75" s="18">
        <v>0</v>
      </c>
      <c r="Q75" s="5"/>
      <c r="R75" s="18">
        <v>0</v>
      </c>
      <c r="S75" s="18">
        <v>0</v>
      </c>
      <c r="T75" s="5"/>
      <c r="U75" s="11">
        <f t="shared" si="9"/>
        <v>20</v>
      </c>
      <c r="V75" s="19">
        <f t="shared" ref="V75:V82" si="12">+C75+F75+I75+L75+O75+R75+1</f>
        <v>21</v>
      </c>
      <c r="W75" s="16"/>
      <c r="X75" s="54">
        <v>10</v>
      </c>
      <c r="Y75" s="14">
        <v>2</v>
      </c>
      <c r="Z75" s="14"/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7">
        <v>0</v>
      </c>
      <c r="AG75" s="14">
        <v>0</v>
      </c>
      <c r="AH75" s="14">
        <v>0</v>
      </c>
      <c r="AI75" s="9">
        <f t="shared" si="10"/>
        <v>33</v>
      </c>
      <c r="AJ75" s="19">
        <f>-Y75</f>
        <v>-2</v>
      </c>
      <c r="AK75" s="19">
        <f t="shared" si="11"/>
        <v>31</v>
      </c>
      <c r="AL75" s="6"/>
    </row>
    <row r="76" spans="1:38" x14ac:dyDescent="0.35">
      <c r="A76" s="5">
        <v>71</v>
      </c>
      <c r="B76" s="13" t="s">
        <v>54</v>
      </c>
      <c r="C76" s="5">
        <v>10</v>
      </c>
      <c r="D76" s="5">
        <v>12</v>
      </c>
      <c r="E76" s="5"/>
      <c r="F76" s="5">
        <v>10</v>
      </c>
      <c r="G76" s="5">
        <v>10</v>
      </c>
      <c r="H76" s="18"/>
      <c r="I76" s="18">
        <v>0</v>
      </c>
      <c r="J76" s="18">
        <v>0</v>
      </c>
      <c r="K76" s="18"/>
      <c r="L76" s="18">
        <v>0</v>
      </c>
      <c r="M76" s="18">
        <v>0</v>
      </c>
      <c r="N76" s="18"/>
      <c r="O76" s="18">
        <v>10</v>
      </c>
      <c r="P76" s="18">
        <v>5</v>
      </c>
      <c r="Q76" s="18"/>
      <c r="R76" s="18">
        <v>0</v>
      </c>
      <c r="S76" s="18">
        <v>0</v>
      </c>
      <c r="T76" s="18"/>
      <c r="U76" s="11">
        <f t="shared" si="9"/>
        <v>57</v>
      </c>
      <c r="V76" s="19">
        <f t="shared" si="12"/>
        <v>31</v>
      </c>
      <c r="W76" s="16"/>
      <c r="X76" s="54">
        <v>0</v>
      </c>
      <c r="Y76" s="14">
        <v>0</v>
      </c>
      <c r="Z76" s="14"/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7">
        <v>0</v>
      </c>
      <c r="AG76" s="14">
        <v>0</v>
      </c>
      <c r="AH76" s="14">
        <v>0</v>
      </c>
      <c r="AI76" s="9">
        <f t="shared" si="10"/>
        <v>31</v>
      </c>
      <c r="AJ76" s="19">
        <v>0</v>
      </c>
      <c r="AK76" s="19">
        <f t="shared" si="11"/>
        <v>31</v>
      </c>
      <c r="AL76" s="6"/>
    </row>
    <row r="77" spans="1:38" x14ac:dyDescent="0.35">
      <c r="A77" s="5">
        <v>72</v>
      </c>
      <c r="B77" s="36" t="s">
        <v>177</v>
      </c>
      <c r="C77" s="18">
        <v>0</v>
      </c>
      <c r="D77" s="5">
        <v>0</v>
      </c>
      <c r="E77" s="5"/>
      <c r="F77" s="5">
        <v>0</v>
      </c>
      <c r="G77" s="5">
        <v>0</v>
      </c>
      <c r="H77" s="5"/>
      <c r="I77" s="5">
        <v>10</v>
      </c>
      <c r="J77" s="18">
        <v>0</v>
      </c>
      <c r="K77" s="5"/>
      <c r="L77" s="5">
        <v>10</v>
      </c>
      <c r="M77" s="18">
        <v>0</v>
      </c>
      <c r="N77" s="5"/>
      <c r="O77" s="18">
        <v>0</v>
      </c>
      <c r="P77" s="18">
        <v>0</v>
      </c>
      <c r="Q77" s="5"/>
      <c r="R77" s="18">
        <v>10</v>
      </c>
      <c r="S77" s="18">
        <v>6</v>
      </c>
      <c r="T77" s="5"/>
      <c r="U77" s="11">
        <f t="shared" si="9"/>
        <v>36</v>
      </c>
      <c r="V77" s="19">
        <f t="shared" si="12"/>
        <v>31</v>
      </c>
      <c r="W77" s="16"/>
      <c r="X77" s="54">
        <v>0</v>
      </c>
      <c r="Y77" s="14">
        <v>0</v>
      </c>
      <c r="Z77" s="14"/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7">
        <v>0</v>
      </c>
      <c r="AG77" s="14">
        <v>0</v>
      </c>
      <c r="AH77" s="14">
        <v>0</v>
      </c>
      <c r="AI77" s="9">
        <f t="shared" si="10"/>
        <v>31</v>
      </c>
      <c r="AJ77" s="19">
        <v>0</v>
      </c>
      <c r="AK77" s="19">
        <f t="shared" si="11"/>
        <v>31</v>
      </c>
      <c r="AL77" s="6"/>
    </row>
    <row r="78" spans="1:38" x14ac:dyDescent="0.35">
      <c r="A78" s="5">
        <v>73</v>
      </c>
      <c r="B78" s="36" t="s">
        <v>114</v>
      </c>
      <c r="C78" s="18">
        <v>0</v>
      </c>
      <c r="D78" s="5">
        <v>0</v>
      </c>
      <c r="E78" s="5"/>
      <c r="F78" s="5">
        <v>10</v>
      </c>
      <c r="G78" s="5">
        <v>0</v>
      </c>
      <c r="H78" s="5"/>
      <c r="I78" s="18">
        <v>10</v>
      </c>
      <c r="J78" s="18">
        <v>0</v>
      </c>
      <c r="K78" s="18"/>
      <c r="L78" s="18">
        <v>10</v>
      </c>
      <c r="M78" s="18">
        <v>0</v>
      </c>
      <c r="N78" s="5"/>
      <c r="O78" s="18">
        <v>0</v>
      </c>
      <c r="P78" s="18">
        <v>0</v>
      </c>
      <c r="Q78" s="5"/>
      <c r="R78" s="18">
        <v>0</v>
      </c>
      <c r="S78" s="18">
        <v>0</v>
      </c>
      <c r="T78" s="5"/>
      <c r="U78" s="11">
        <f t="shared" si="9"/>
        <v>30</v>
      </c>
      <c r="V78" s="19">
        <f t="shared" si="12"/>
        <v>31</v>
      </c>
      <c r="W78" s="16"/>
      <c r="X78" s="54">
        <v>0</v>
      </c>
      <c r="Y78" s="14">
        <v>0</v>
      </c>
      <c r="Z78" s="14"/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7">
        <v>0</v>
      </c>
      <c r="AG78" s="14">
        <v>0</v>
      </c>
      <c r="AH78" s="14">
        <v>0</v>
      </c>
      <c r="AI78" s="9">
        <f t="shared" si="10"/>
        <v>31</v>
      </c>
      <c r="AJ78" s="19">
        <v>0</v>
      </c>
      <c r="AK78" s="19">
        <f t="shared" si="11"/>
        <v>31</v>
      </c>
      <c r="AL78" s="6"/>
    </row>
    <row r="79" spans="1:38" x14ac:dyDescent="0.35">
      <c r="A79" s="5">
        <v>74</v>
      </c>
      <c r="B79" s="13" t="s">
        <v>60</v>
      </c>
      <c r="C79" s="5">
        <v>10</v>
      </c>
      <c r="D79" s="18">
        <v>0</v>
      </c>
      <c r="E79" s="18"/>
      <c r="F79" s="18">
        <v>10</v>
      </c>
      <c r="G79" s="18">
        <v>0</v>
      </c>
      <c r="H79" s="18"/>
      <c r="I79" s="18">
        <v>0</v>
      </c>
      <c r="J79" s="18">
        <v>0</v>
      </c>
      <c r="K79" s="18"/>
      <c r="L79" s="18">
        <v>0</v>
      </c>
      <c r="M79" s="18">
        <v>0</v>
      </c>
      <c r="N79" s="5"/>
      <c r="O79" s="18">
        <v>10</v>
      </c>
      <c r="P79" s="18">
        <v>0</v>
      </c>
      <c r="Q79" s="5"/>
      <c r="R79" s="18">
        <v>0</v>
      </c>
      <c r="S79" s="18">
        <v>0</v>
      </c>
      <c r="T79" s="5"/>
      <c r="U79" s="11">
        <f t="shared" si="9"/>
        <v>30</v>
      </c>
      <c r="V79" s="19">
        <f t="shared" si="12"/>
        <v>31</v>
      </c>
      <c r="W79" s="16"/>
      <c r="X79" s="54">
        <v>0</v>
      </c>
      <c r="Y79" s="14">
        <v>0</v>
      </c>
      <c r="Z79" s="14"/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7">
        <v>0</v>
      </c>
      <c r="AG79" s="14">
        <v>0</v>
      </c>
      <c r="AH79" s="14">
        <v>0</v>
      </c>
      <c r="AI79" s="9">
        <f t="shared" si="10"/>
        <v>31</v>
      </c>
      <c r="AJ79" s="19">
        <v>0</v>
      </c>
      <c r="AK79" s="19">
        <f t="shared" si="11"/>
        <v>31</v>
      </c>
      <c r="AL79" s="6"/>
    </row>
    <row r="80" spans="1:38" x14ac:dyDescent="0.35">
      <c r="A80" s="5">
        <v>75</v>
      </c>
      <c r="B80" s="36" t="s">
        <v>180</v>
      </c>
      <c r="C80" s="18">
        <v>0</v>
      </c>
      <c r="D80" s="5">
        <v>0</v>
      </c>
      <c r="E80" s="5"/>
      <c r="F80" s="5">
        <v>0</v>
      </c>
      <c r="G80" s="5">
        <v>0</v>
      </c>
      <c r="H80" s="5"/>
      <c r="I80" s="5">
        <v>10</v>
      </c>
      <c r="J80" s="18">
        <v>0</v>
      </c>
      <c r="K80" s="5"/>
      <c r="L80" s="5">
        <v>10</v>
      </c>
      <c r="M80" s="18">
        <v>0</v>
      </c>
      <c r="N80" s="5"/>
      <c r="O80" s="18">
        <v>10</v>
      </c>
      <c r="P80" s="18">
        <v>0</v>
      </c>
      <c r="Q80" s="5"/>
      <c r="R80" s="18">
        <v>0</v>
      </c>
      <c r="S80" s="18">
        <v>0</v>
      </c>
      <c r="T80" s="5"/>
      <c r="U80" s="11">
        <f t="shared" si="9"/>
        <v>30</v>
      </c>
      <c r="V80" s="19">
        <f t="shared" si="12"/>
        <v>31</v>
      </c>
      <c r="W80" s="16"/>
      <c r="X80" s="54">
        <v>0</v>
      </c>
      <c r="Y80" s="14">
        <v>0</v>
      </c>
      <c r="Z80" s="14"/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7">
        <v>0</v>
      </c>
      <c r="AG80" s="14">
        <v>0</v>
      </c>
      <c r="AH80" s="14">
        <v>0</v>
      </c>
      <c r="AI80" s="9">
        <f t="shared" si="10"/>
        <v>31</v>
      </c>
      <c r="AJ80" s="19">
        <v>0</v>
      </c>
      <c r="AK80" s="19">
        <f t="shared" si="11"/>
        <v>31</v>
      </c>
      <c r="AL80" s="6"/>
    </row>
    <row r="81" spans="1:38" x14ac:dyDescent="0.35">
      <c r="A81" s="5">
        <v>76</v>
      </c>
      <c r="B81" s="36" t="s">
        <v>18</v>
      </c>
      <c r="C81" s="18">
        <v>0</v>
      </c>
      <c r="D81" s="5">
        <v>0</v>
      </c>
      <c r="E81" s="5"/>
      <c r="F81" s="5">
        <v>0</v>
      </c>
      <c r="G81" s="5">
        <v>0</v>
      </c>
      <c r="H81" s="5"/>
      <c r="I81" s="5">
        <v>10</v>
      </c>
      <c r="J81" s="18">
        <v>0</v>
      </c>
      <c r="K81" s="5"/>
      <c r="L81" s="5">
        <v>10</v>
      </c>
      <c r="M81" s="18">
        <v>0</v>
      </c>
      <c r="N81" s="5"/>
      <c r="O81" s="18">
        <v>0</v>
      </c>
      <c r="P81" s="18">
        <v>0</v>
      </c>
      <c r="Q81" s="5"/>
      <c r="R81" s="18">
        <v>10</v>
      </c>
      <c r="S81" s="18">
        <v>0</v>
      </c>
      <c r="T81" s="5"/>
      <c r="U81" s="11">
        <f t="shared" si="9"/>
        <v>30</v>
      </c>
      <c r="V81" s="19">
        <f t="shared" si="12"/>
        <v>31</v>
      </c>
      <c r="W81" s="16"/>
      <c r="X81" s="54">
        <v>0</v>
      </c>
      <c r="Y81" s="14">
        <v>0</v>
      </c>
      <c r="Z81" s="14"/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7">
        <v>0</v>
      </c>
      <c r="AG81" s="14">
        <v>0</v>
      </c>
      <c r="AH81" s="14">
        <v>0</v>
      </c>
      <c r="AI81" s="9">
        <f t="shared" si="10"/>
        <v>31</v>
      </c>
      <c r="AJ81" s="19">
        <v>0</v>
      </c>
      <c r="AK81" s="19">
        <f t="shared" si="11"/>
        <v>31</v>
      </c>
      <c r="AL81" s="6"/>
    </row>
    <row r="82" spans="1:38" x14ac:dyDescent="0.35">
      <c r="A82" s="5">
        <v>77</v>
      </c>
      <c r="B82" s="13" t="s">
        <v>49</v>
      </c>
      <c r="C82" s="5">
        <v>10</v>
      </c>
      <c r="D82" s="18">
        <v>0</v>
      </c>
      <c r="E82" s="18"/>
      <c r="F82" s="18">
        <v>0</v>
      </c>
      <c r="G82" s="18">
        <v>0</v>
      </c>
      <c r="H82" s="18"/>
      <c r="I82" s="18">
        <v>0</v>
      </c>
      <c r="J82" s="18">
        <v>0</v>
      </c>
      <c r="K82" s="18"/>
      <c r="L82" s="18">
        <v>0</v>
      </c>
      <c r="M82" s="18">
        <v>0</v>
      </c>
      <c r="N82" s="18"/>
      <c r="O82" s="18">
        <v>0</v>
      </c>
      <c r="P82" s="18">
        <v>0</v>
      </c>
      <c r="Q82" s="18"/>
      <c r="R82" s="18">
        <v>10</v>
      </c>
      <c r="S82" s="18">
        <v>0</v>
      </c>
      <c r="T82" s="18"/>
      <c r="U82" s="11">
        <f t="shared" si="9"/>
        <v>20</v>
      </c>
      <c r="V82" s="19">
        <f t="shared" si="12"/>
        <v>21</v>
      </c>
      <c r="W82" s="16"/>
      <c r="X82" s="54">
        <v>10</v>
      </c>
      <c r="Y82" s="14">
        <v>0</v>
      </c>
      <c r="Z82" s="14"/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7">
        <v>0</v>
      </c>
      <c r="AG82" s="14">
        <v>0</v>
      </c>
      <c r="AH82" s="14">
        <v>0</v>
      </c>
      <c r="AI82" s="9">
        <f t="shared" si="10"/>
        <v>31</v>
      </c>
      <c r="AJ82" s="19">
        <v>0</v>
      </c>
      <c r="AK82" s="19">
        <f t="shared" si="11"/>
        <v>31</v>
      </c>
      <c r="AL82" s="6"/>
    </row>
    <row r="83" spans="1:38" x14ac:dyDescent="0.35">
      <c r="A83" s="5">
        <v>78</v>
      </c>
      <c r="B83" s="36" t="s">
        <v>83</v>
      </c>
      <c r="C83" s="18">
        <v>0</v>
      </c>
      <c r="D83" s="5">
        <v>0</v>
      </c>
      <c r="E83" s="5"/>
      <c r="F83" s="5">
        <v>0</v>
      </c>
      <c r="G83" s="5">
        <v>0</v>
      </c>
      <c r="H83" s="5"/>
      <c r="I83" s="5">
        <v>0</v>
      </c>
      <c r="J83" s="18">
        <v>0</v>
      </c>
      <c r="K83" s="5"/>
      <c r="L83" s="5">
        <v>0</v>
      </c>
      <c r="M83" s="18">
        <v>0</v>
      </c>
      <c r="N83" s="5"/>
      <c r="O83" s="18">
        <v>0</v>
      </c>
      <c r="P83" s="18">
        <v>0</v>
      </c>
      <c r="Q83" s="5"/>
      <c r="R83" s="18">
        <v>0</v>
      </c>
      <c r="S83" s="18">
        <v>0</v>
      </c>
      <c r="T83" s="5"/>
      <c r="U83" s="11">
        <f t="shared" si="9"/>
        <v>0</v>
      </c>
      <c r="V83" s="19">
        <f>+C83+F83+I83+L83+O83+R83</f>
        <v>0</v>
      </c>
      <c r="W83" s="16"/>
      <c r="X83" s="54">
        <v>0</v>
      </c>
      <c r="Y83" s="14">
        <v>0</v>
      </c>
      <c r="Z83" s="14"/>
      <c r="AA83" s="14">
        <v>10</v>
      </c>
      <c r="AB83" s="14">
        <v>0</v>
      </c>
      <c r="AC83" s="14">
        <v>10</v>
      </c>
      <c r="AD83" s="14">
        <v>0</v>
      </c>
      <c r="AE83" s="14">
        <v>0</v>
      </c>
      <c r="AF83" s="17">
        <v>0</v>
      </c>
      <c r="AG83" s="14">
        <v>10</v>
      </c>
      <c r="AH83" s="14">
        <v>1</v>
      </c>
      <c r="AI83" s="9">
        <f t="shared" si="10"/>
        <v>31</v>
      </c>
      <c r="AJ83" s="19">
        <v>0</v>
      </c>
      <c r="AK83" s="19">
        <f t="shared" si="11"/>
        <v>31</v>
      </c>
      <c r="AL83" s="6"/>
    </row>
    <row r="84" spans="1:38" x14ac:dyDescent="0.35">
      <c r="A84" s="5">
        <v>79</v>
      </c>
      <c r="B84" s="36" t="s">
        <v>275</v>
      </c>
      <c r="C84" s="18">
        <v>0</v>
      </c>
      <c r="D84" s="5">
        <v>0</v>
      </c>
      <c r="E84" s="5"/>
      <c r="F84" s="5">
        <v>0</v>
      </c>
      <c r="G84" s="5">
        <v>0</v>
      </c>
      <c r="H84" s="5"/>
      <c r="I84" s="5">
        <v>0</v>
      </c>
      <c r="J84" s="18">
        <v>0</v>
      </c>
      <c r="K84" s="5"/>
      <c r="L84" s="5">
        <v>0</v>
      </c>
      <c r="M84" s="18">
        <v>0</v>
      </c>
      <c r="N84" s="5"/>
      <c r="O84" s="18">
        <v>0</v>
      </c>
      <c r="P84" s="18">
        <v>0</v>
      </c>
      <c r="Q84" s="5"/>
      <c r="R84" s="18">
        <v>0</v>
      </c>
      <c r="S84" s="18">
        <v>0</v>
      </c>
      <c r="T84" s="5"/>
      <c r="U84" s="11">
        <f t="shared" si="9"/>
        <v>0</v>
      </c>
      <c r="V84" s="19">
        <f>+C84+F84+I84+L84+O84+R84</f>
        <v>0</v>
      </c>
      <c r="W84" s="16"/>
      <c r="X84" s="54">
        <v>0</v>
      </c>
      <c r="Y84" s="14">
        <v>0</v>
      </c>
      <c r="Z84" s="14"/>
      <c r="AA84" s="14">
        <v>10</v>
      </c>
      <c r="AB84" s="14">
        <v>0</v>
      </c>
      <c r="AC84" s="14">
        <v>10</v>
      </c>
      <c r="AD84" s="14">
        <v>0</v>
      </c>
      <c r="AE84" s="14">
        <v>10</v>
      </c>
      <c r="AF84" s="17">
        <v>0</v>
      </c>
      <c r="AG84" s="14">
        <v>0</v>
      </c>
      <c r="AH84" s="14">
        <v>0</v>
      </c>
      <c r="AI84" s="9">
        <f t="shared" si="10"/>
        <v>30</v>
      </c>
      <c r="AJ84" s="19">
        <v>0</v>
      </c>
      <c r="AK84" s="19">
        <f t="shared" si="11"/>
        <v>30</v>
      </c>
      <c r="AL84" s="6"/>
    </row>
    <row r="85" spans="1:38" x14ac:dyDescent="0.35">
      <c r="A85" s="5">
        <v>80</v>
      </c>
      <c r="B85" s="36" t="s">
        <v>280</v>
      </c>
      <c r="C85" s="18">
        <v>0</v>
      </c>
      <c r="D85" s="5">
        <v>0</v>
      </c>
      <c r="E85" s="5"/>
      <c r="F85" s="5">
        <v>0</v>
      </c>
      <c r="G85" s="5">
        <v>0</v>
      </c>
      <c r="H85" s="5"/>
      <c r="I85" s="5">
        <v>0</v>
      </c>
      <c r="J85" s="18">
        <v>0</v>
      </c>
      <c r="K85" s="5"/>
      <c r="L85" s="5">
        <v>0</v>
      </c>
      <c r="M85" s="18">
        <v>0</v>
      </c>
      <c r="N85" s="5"/>
      <c r="O85" s="18">
        <v>0</v>
      </c>
      <c r="P85" s="18">
        <v>0</v>
      </c>
      <c r="Q85" s="5"/>
      <c r="R85" s="18">
        <v>0</v>
      </c>
      <c r="S85" s="18">
        <v>0</v>
      </c>
      <c r="T85" s="5"/>
      <c r="U85" s="11">
        <f t="shared" si="9"/>
        <v>0</v>
      </c>
      <c r="V85" s="19">
        <f>+C85+F85+I85+L85+O85+R85</f>
        <v>0</v>
      </c>
      <c r="W85" s="16"/>
      <c r="X85" s="54">
        <v>0</v>
      </c>
      <c r="Y85" s="14">
        <v>0</v>
      </c>
      <c r="Z85" s="14"/>
      <c r="AA85" s="14">
        <v>10</v>
      </c>
      <c r="AB85" s="14">
        <v>0</v>
      </c>
      <c r="AC85" s="14">
        <v>10</v>
      </c>
      <c r="AD85" s="14">
        <v>0</v>
      </c>
      <c r="AE85" s="14">
        <v>10</v>
      </c>
      <c r="AF85" s="17">
        <v>0</v>
      </c>
      <c r="AG85" s="14">
        <v>0</v>
      </c>
      <c r="AH85" s="14">
        <v>0</v>
      </c>
      <c r="AI85" s="9">
        <f t="shared" si="10"/>
        <v>30</v>
      </c>
      <c r="AJ85" s="19">
        <v>0</v>
      </c>
      <c r="AK85" s="19">
        <f t="shared" si="11"/>
        <v>30</v>
      </c>
      <c r="AL85" s="6"/>
    </row>
    <row r="86" spans="1:38" x14ac:dyDescent="0.35">
      <c r="A86" s="5">
        <v>81</v>
      </c>
      <c r="B86" s="36" t="s">
        <v>282</v>
      </c>
      <c r="C86" s="18">
        <v>0</v>
      </c>
      <c r="D86" s="5">
        <v>0</v>
      </c>
      <c r="E86" s="5"/>
      <c r="F86" s="5">
        <v>0</v>
      </c>
      <c r="G86" s="5">
        <v>0</v>
      </c>
      <c r="H86" s="5"/>
      <c r="I86" s="5">
        <v>0</v>
      </c>
      <c r="J86" s="18">
        <v>0</v>
      </c>
      <c r="K86" s="5"/>
      <c r="L86" s="5">
        <v>0</v>
      </c>
      <c r="M86" s="18">
        <v>0</v>
      </c>
      <c r="N86" s="5"/>
      <c r="O86" s="18">
        <v>0</v>
      </c>
      <c r="P86" s="18">
        <v>0</v>
      </c>
      <c r="Q86" s="5"/>
      <c r="R86" s="18">
        <v>0</v>
      </c>
      <c r="S86" s="18">
        <v>0</v>
      </c>
      <c r="T86" s="5"/>
      <c r="U86" s="11">
        <f t="shared" si="9"/>
        <v>0</v>
      </c>
      <c r="V86" s="19">
        <f>+C86+F86+I86+L86+O86+R86</f>
        <v>0</v>
      </c>
      <c r="W86" s="16"/>
      <c r="X86" s="54">
        <v>0</v>
      </c>
      <c r="Y86" s="14">
        <v>0</v>
      </c>
      <c r="Z86" s="14"/>
      <c r="AA86" s="14">
        <v>10</v>
      </c>
      <c r="AB86" s="14">
        <v>0</v>
      </c>
      <c r="AC86" s="14">
        <v>10</v>
      </c>
      <c r="AD86" s="14">
        <v>0</v>
      </c>
      <c r="AE86" s="14">
        <v>10</v>
      </c>
      <c r="AF86" s="17">
        <v>0</v>
      </c>
      <c r="AG86" s="14">
        <v>0</v>
      </c>
      <c r="AH86" s="14">
        <v>0</v>
      </c>
      <c r="AI86" s="9">
        <f t="shared" si="10"/>
        <v>30</v>
      </c>
      <c r="AJ86" s="19">
        <v>0</v>
      </c>
      <c r="AK86" s="19">
        <f t="shared" si="11"/>
        <v>30</v>
      </c>
      <c r="AL86" s="6"/>
    </row>
    <row r="87" spans="1:38" x14ac:dyDescent="0.35">
      <c r="A87" s="5">
        <v>82</v>
      </c>
      <c r="B87" s="36" t="s">
        <v>288</v>
      </c>
      <c r="C87" s="18">
        <v>0</v>
      </c>
      <c r="D87" s="5">
        <v>0</v>
      </c>
      <c r="E87" s="5"/>
      <c r="F87" s="5">
        <v>0</v>
      </c>
      <c r="G87" s="5">
        <v>0</v>
      </c>
      <c r="H87" s="5"/>
      <c r="I87" s="5">
        <v>0</v>
      </c>
      <c r="J87" s="18">
        <v>0</v>
      </c>
      <c r="K87" s="5"/>
      <c r="L87" s="5">
        <v>0</v>
      </c>
      <c r="M87" s="18">
        <v>0</v>
      </c>
      <c r="N87" s="5"/>
      <c r="O87" s="18">
        <v>0</v>
      </c>
      <c r="P87" s="18">
        <v>0</v>
      </c>
      <c r="Q87" s="5"/>
      <c r="R87" s="18">
        <v>0</v>
      </c>
      <c r="S87" s="18">
        <v>0</v>
      </c>
      <c r="T87" s="5"/>
      <c r="U87" s="11">
        <f t="shared" si="9"/>
        <v>0</v>
      </c>
      <c r="V87" s="19">
        <f>+C87+F87+I87+L87+O87+R87</f>
        <v>0</v>
      </c>
      <c r="W87" s="16"/>
      <c r="X87" s="54">
        <v>0</v>
      </c>
      <c r="Y87" s="14">
        <v>0</v>
      </c>
      <c r="Z87" s="14"/>
      <c r="AA87" s="14">
        <v>10</v>
      </c>
      <c r="AB87" s="14">
        <v>0</v>
      </c>
      <c r="AC87" s="14">
        <v>10</v>
      </c>
      <c r="AD87" s="14">
        <v>0</v>
      </c>
      <c r="AE87" s="14">
        <v>10</v>
      </c>
      <c r="AF87" s="17">
        <v>0</v>
      </c>
      <c r="AG87" s="14">
        <v>0</v>
      </c>
      <c r="AH87" s="14">
        <v>0</v>
      </c>
      <c r="AI87" s="9">
        <f t="shared" si="10"/>
        <v>30</v>
      </c>
      <c r="AJ87" s="19">
        <v>0</v>
      </c>
      <c r="AK87" s="19">
        <f t="shared" si="11"/>
        <v>30</v>
      </c>
      <c r="AL87" s="6"/>
    </row>
    <row r="88" spans="1:38" x14ac:dyDescent="0.35">
      <c r="A88" s="5">
        <v>83</v>
      </c>
      <c r="B88" s="36" t="s">
        <v>222</v>
      </c>
      <c r="C88" s="18">
        <v>0</v>
      </c>
      <c r="D88" s="5">
        <v>0</v>
      </c>
      <c r="E88" s="5"/>
      <c r="F88" s="5">
        <v>0</v>
      </c>
      <c r="G88" s="5">
        <v>0</v>
      </c>
      <c r="H88" s="5"/>
      <c r="I88" s="5">
        <v>0</v>
      </c>
      <c r="J88" s="18">
        <v>0</v>
      </c>
      <c r="K88" s="5"/>
      <c r="L88" s="5">
        <v>0</v>
      </c>
      <c r="M88" s="18">
        <v>0</v>
      </c>
      <c r="N88" s="5"/>
      <c r="O88" s="18">
        <v>0</v>
      </c>
      <c r="P88" s="18">
        <v>0</v>
      </c>
      <c r="Q88" s="5"/>
      <c r="R88" s="18">
        <v>10</v>
      </c>
      <c r="S88" s="18">
        <v>1</v>
      </c>
      <c r="T88" s="5"/>
      <c r="U88" s="11">
        <f t="shared" si="9"/>
        <v>11</v>
      </c>
      <c r="V88" s="19">
        <f t="shared" ref="V88:V118" si="13">+C88+F88+I88+L88+O88+R88+1</f>
        <v>11</v>
      </c>
      <c r="W88" s="16"/>
      <c r="X88" s="54">
        <v>10</v>
      </c>
      <c r="Y88" s="14">
        <v>7</v>
      </c>
      <c r="Z88" s="14"/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7">
        <v>0</v>
      </c>
      <c r="AG88" s="14">
        <v>0</v>
      </c>
      <c r="AH88" s="14">
        <v>0</v>
      </c>
      <c r="AI88" s="9">
        <f t="shared" si="10"/>
        <v>28</v>
      </c>
      <c r="AJ88" s="19">
        <f>-Y88</f>
        <v>-7</v>
      </c>
      <c r="AK88" s="19">
        <f t="shared" si="11"/>
        <v>21</v>
      </c>
      <c r="AL88" s="6"/>
    </row>
    <row r="89" spans="1:38" x14ac:dyDescent="0.35">
      <c r="A89" s="5">
        <v>84</v>
      </c>
      <c r="B89" s="36" t="s">
        <v>104</v>
      </c>
      <c r="C89" s="18">
        <v>0</v>
      </c>
      <c r="D89" s="5">
        <v>0</v>
      </c>
      <c r="E89" s="5"/>
      <c r="F89" s="5">
        <v>10</v>
      </c>
      <c r="G89" s="5">
        <v>20</v>
      </c>
      <c r="H89" s="5"/>
      <c r="I89" s="18">
        <v>0</v>
      </c>
      <c r="J89" s="18">
        <v>0</v>
      </c>
      <c r="K89" s="18"/>
      <c r="L89" s="18">
        <v>0</v>
      </c>
      <c r="M89" s="18">
        <v>0</v>
      </c>
      <c r="N89" s="18"/>
      <c r="O89" s="18">
        <v>0</v>
      </c>
      <c r="P89" s="18">
        <v>0</v>
      </c>
      <c r="Q89" s="18"/>
      <c r="R89" s="18">
        <v>0</v>
      </c>
      <c r="S89" s="18">
        <v>0</v>
      </c>
      <c r="T89" s="18"/>
      <c r="U89" s="11">
        <f t="shared" si="9"/>
        <v>30</v>
      </c>
      <c r="V89" s="19">
        <f t="shared" si="13"/>
        <v>11</v>
      </c>
      <c r="W89" s="16"/>
      <c r="X89" s="54">
        <v>10</v>
      </c>
      <c r="Y89" s="14">
        <v>1</v>
      </c>
      <c r="Z89" s="14"/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7">
        <v>0</v>
      </c>
      <c r="AG89" s="14">
        <v>0</v>
      </c>
      <c r="AH89" s="14">
        <v>0</v>
      </c>
      <c r="AI89" s="9">
        <f t="shared" si="10"/>
        <v>22</v>
      </c>
      <c r="AJ89" s="19">
        <f>-Y89</f>
        <v>-1</v>
      </c>
      <c r="AK89" s="19">
        <f t="shared" si="11"/>
        <v>21</v>
      </c>
      <c r="AL89" s="6"/>
    </row>
    <row r="90" spans="1:38" x14ac:dyDescent="0.35">
      <c r="A90" s="5">
        <v>85</v>
      </c>
      <c r="B90" s="13" t="s">
        <v>40</v>
      </c>
      <c r="C90" s="5">
        <v>10</v>
      </c>
      <c r="D90" s="5">
        <v>22</v>
      </c>
      <c r="E90" s="5"/>
      <c r="F90" s="5">
        <v>0</v>
      </c>
      <c r="G90" s="18">
        <v>0</v>
      </c>
      <c r="H90" s="5"/>
      <c r="I90" s="18">
        <v>0</v>
      </c>
      <c r="J90" s="18">
        <v>0</v>
      </c>
      <c r="K90" s="18"/>
      <c r="L90" s="18">
        <v>0</v>
      </c>
      <c r="M90" s="18">
        <v>0</v>
      </c>
      <c r="N90" s="18"/>
      <c r="O90" s="18">
        <v>10</v>
      </c>
      <c r="P90" s="18">
        <v>6</v>
      </c>
      <c r="Q90" s="18"/>
      <c r="R90" s="18">
        <v>0</v>
      </c>
      <c r="S90" s="18">
        <v>0</v>
      </c>
      <c r="T90" s="18"/>
      <c r="U90" s="11">
        <f t="shared" si="9"/>
        <v>48</v>
      </c>
      <c r="V90" s="19">
        <f t="shared" si="13"/>
        <v>21</v>
      </c>
      <c r="W90" s="16"/>
      <c r="X90" s="54">
        <v>0</v>
      </c>
      <c r="Y90" s="14">
        <v>0</v>
      </c>
      <c r="Z90" s="14"/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7">
        <v>0</v>
      </c>
      <c r="AG90" s="14">
        <v>0</v>
      </c>
      <c r="AH90" s="14">
        <v>0</v>
      </c>
      <c r="AI90" s="9">
        <f t="shared" si="10"/>
        <v>21</v>
      </c>
      <c r="AJ90" s="19">
        <v>0</v>
      </c>
      <c r="AK90" s="19">
        <f t="shared" si="11"/>
        <v>21</v>
      </c>
      <c r="AL90" s="6"/>
    </row>
    <row r="91" spans="1:38" x14ac:dyDescent="0.35">
      <c r="A91" s="5">
        <v>86</v>
      </c>
      <c r="B91" s="36" t="s">
        <v>188</v>
      </c>
      <c r="C91" s="18">
        <v>0</v>
      </c>
      <c r="D91" s="5">
        <v>0</v>
      </c>
      <c r="E91" s="5"/>
      <c r="F91" s="5">
        <v>0</v>
      </c>
      <c r="G91" s="5">
        <v>0</v>
      </c>
      <c r="H91" s="5"/>
      <c r="I91" s="5">
        <v>0</v>
      </c>
      <c r="J91" s="18">
        <v>0</v>
      </c>
      <c r="K91" s="5"/>
      <c r="L91" s="5">
        <v>0</v>
      </c>
      <c r="M91" s="18">
        <v>0</v>
      </c>
      <c r="N91" s="5"/>
      <c r="O91" s="18">
        <v>10</v>
      </c>
      <c r="P91" s="18">
        <v>30</v>
      </c>
      <c r="Q91" s="5"/>
      <c r="R91" s="18">
        <v>0</v>
      </c>
      <c r="S91" s="18">
        <v>0</v>
      </c>
      <c r="T91" s="5"/>
      <c r="U91" s="11">
        <f t="shared" si="9"/>
        <v>40</v>
      </c>
      <c r="V91" s="19">
        <f t="shared" si="13"/>
        <v>11</v>
      </c>
      <c r="W91" s="16"/>
      <c r="X91" s="54">
        <v>10</v>
      </c>
      <c r="Y91" s="14">
        <v>0</v>
      </c>
      <c r="Z91" s="14"/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7">
        <v>0</v>
      </c>
      <c r="AG91" s="14">
        <v>0</v>
      </c>
      <c r="AH91" s="14">
        <v>0</v>
      </c>
      <c r="AI91" s="9">
        <f t="shared" si="10"/>
        <v>21</v>
      </c>
      <c r="AJ91" s="19">
        <v>0</v>
      </c>
      <c r="AK91" s="19">
        <f t="shared" si="11"/>
        <v>21</v>
      </c>
      <c r="AL91" s="6"/>
    </row>
    <row r="92" spans="1:38" x14ac:dyDescent="0.35">
      <c r="A92" s="5">
        <v>87</v>
      </c>
      <c r="B92" s="36" t="s">
        <v>162</v>
      </c>
      <c r="C92" s="18">
        <v>0</v>
      </c>
      <c r="D92" s="5">
        <v>0</v>
      </c>
      <c r="E92" s="5"/>
      <c r="F92" s="5">
        <v>0</v>
      </c>
      <c r="G92" s="5">
        <v>0</v>
      </c>
      <c r="H92" s="5"/>
      <c r="I92" s="5">
        <v>10</v>
      </c>
      <c r="J92" s="18">
        <v>3</v>
      </c>
      <c r="K92" s="5"/>
      <c r="L92" s="5">
        <v>10</v>
      </c>
      <c r="M92" s="18">
        <v>14</v>
      </c>
      <c r="N92" s="5"/>
      <c r="O92" s="18">
        <v>0</v>
      </c>
      <c r="P92" s="18">
        <v>0</v>
      </c>
      <c r="Q92" s="5"/>
      <c r="R92" s="18">
        <v>0</v>
      </c>
      <c r="S92" s="18">
        <v>0</v>
      </c>
      <c r="T92" s="5"/>
      <c r="U92" s="11">
        <f t="shared" si="9"/>
        <v>37</v>
      </c>
      <c r="V92" s="19">
        <f t="shared" si="13"/>
        <v>21</v>
      </c>
      <c r="W92" s="16"/>
      <c r="X92" s="54">
        <v>0</v>
      </c>
      <c r="Y92" s="14">
        <v>0</v>
      </c>
      <c r="Z92" s="14"/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7">
        <v>0</v>
      </c>
      <c r="AG92" s="14">
        <v>0</v>
      </c>
      <c r="AH92" s="14">
        <v>0</v>
      </c>
      <c r="AI92" s="9">
        <f t="shared" si="10"/>
        <v>21</v>
      </c>
      <c r="AJ92" s="19">
        <v>0</v>
      </c>
      <c r="AK92" s="19">
        <f t="shared" si="11"/>
        <v>21</v>
      </c>
      <c r="AL92" s="6"/>
    </row>
    <row r="93" spans="1:38" x14ac:dyDescent="0.35">
      <c r="A93" s="5">
        <v>88</v>
      </c>
      <c r="B93" s="36" t="s">
        <v>161</v>
      </c>
      <c r="C93" s="18">
        <v>0</v>
      </c>
      <c r="D93" s="5">
        <v>0</v>
      </c>
      <c r="E93" s="5"/>
      <c r="F93" s="5">
        <v>0</v>
      </c>
      <c r="G93" s="5">
        <v>0</v>
      </c>
      <c r="H93" s="5"/>
      <c r="I93" s="5">
        <v>10</v>
      </c>
      <c r="J93" s="18">
        <v>5</v>
      </c>
      <c r="K93" s="5"/>
      <c r="L93" s="5">
        <v>10</v>
      </c>
      <c r="M93" s="18">
        <v>10</v>
      </c>
      <c r="N93" s="5"/>
      <c r="O93" s="18">
        <v>0</v>
      </c>
      <c r="P93" s="18">
        <v>0</v>
      </c>
      <c r="Q93" s="5"/>
      <c r="R93" s="18">
        <v>0</v>
      </c>
      <c r="S93" s="18">
        <v>0</v>
      </c>
      <c r="T93" s="5"/>
      <c r="U93" s="11">
        <f t="shared" si="9"/>
        <v>35</v>
      </c>
      <c r="V93" s="19">
        <f t="shared" si="13"/>
        <v>21</v>
      </c>
      <c r="W93" s="16"/>
      <c r="X93" s="54">
        <v>0</v>
      </c>
      <c r="Y93" s="14">
        <v>0</v>
      </c>
      <c r="Z93" s="14"/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7">
        <v>0</v>
      </c>
      <c r="AG93" s="14">
        <v>0</v>
      </c>
      <c r="AH93" s="14">
        <v>0</v>
      </c>
      <c r="AI93" s="9">
        <f t="shared" si="10"/>
        <v>21</v>
      </c>
      <c r="AJ93" s="19">
        <v>0</v>
      </c>
      <c r="AK93" s="19">
        <f t="shared" si="11"/>
        <v>21</v>
      </c>
      <c r="AL93" s="6"/>
    </row>
    <row r="94" spans="1:38" x14ac:dyDescent="0.35">
      <c r="A94" s="5">
        <v>89</v>
      </c>
      <c r="B94" s="36" t="s">
        <v>175</v>
      </c>
      <c r="C94" s="18">
        <v>0</v>
      </c>
      <c r="D94" s="5">
        <v>0</v>
      </c>
      <c r="E94" s="5"/>
      <c r="F94" s="5">
        <v>0</v>
      </c>
      <c r="G94" s="5">
        <v>0</v>
      </c>
      <c r="H94" s="5"/>
      <c r="I94" s="5">
        <v>10</v>
      </c>
      <c r="J94" s="18">
        <v>0</v>
      </c>
      <c r="K94" s="5"/>
      <c r="L94" s="5">
        <v>10</v>
      </c>
      <c r="M94" s="18">
        <v>7</v>
      </c>
      <c r="N94" s="5"/>
      <c r="O94" s="18">
        <v>0</v>
      </c>
      <c r="P94" s="18">
        <v>0</v>
      </c>
      <c r="Q94" s="5"/>
      <c r="R94" s="18">
        <v>0</v>
      </c>
      <c r="S94" s="18">
        <v>0</v>
      </c>
      <c r="T94" s="5"/>
      <c r="U94" s="11">
        <f t="shared" si="9"/>
        <v>27</v>
      </c>
      <c r="V94" s="19">
        <f t="shared" si="13"/>
        <v>21</v>
      </c>
      <c r="W94" s="16"/>
      <c r="X94" s="54">
        <v>0</v>
      </c>
      <c r="Y94" s="14">
        <v>0</v>
      </c>
      <c r="Z94" s="14"/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7">
        <v>0</v>
      </c>
      <c r="AG94" s="14">
        <v>0</v>
      </c>
      <c r="AH94" s="14">
        <v>0</v>
      </c>
      <c r="AI94" s="9">
        <f t="shared" si="10"/>
        <v>21</v>
      </c>
      <c r="AJ94" s="19">
        <v>0</v>
      </c>
      <c r="AK94" s="19">
        <f t="shared" si="11"/>
        <v>21</v>
      </c>
      <c r="AL94" s="6"/>
    </row>
    <row r="95" spans="1:38" x14ac:dyDescent="0.35">
      <c r="A95" s="5">
        <v>90</v>
      </c>
      <c r="B95" s="36" t="s">
        <v>160</v>
      </c>
      <c r="C95" s="18">
        <v>0</v>
      </c>
      <c r="D95" s="5">
        <v>0</v>
      </c>
      <c r="E95" s="5"/>
      <c r="F95" s="5">
        <v>0</v>
      </c>
      <c r="G95" s="5">
        <v>0</v>
      </c>
      <c r="H95" s="5"/>
      <c r="I95" s="5">
        <v>10</v>
      </c>
      <c r="J95" s="18">
        <v>6</v>
      </c>
      <c r="K95" s="5"/>
      <c r="L95" s="5">
        <v>10</v>
      </c>
      <c r="M95" s="18">
        <v>0</v>
      </c>
      <c r="N95" s="5"/>
      <c r="O95" s="18">
        <v>0</v>
      </c>
      <c r="P95" s="18">
        <v>0</v>
      </c>
      <c r="Q95" s="5"/>
      <c r="R95" s="18">
        <v>0</v>
      </c>
      <c r="S95" s="18">
        <v>0</v>
      </c>
      <c r="T95" s="5"/>
      <c r="U95" s="11">
        <f t="shared" si="9"/>
        <v>26</v>
      </c>
      <c r="V95" s="19">
        <f t="shared" si="13"/>
        <v>21</v>
      </c>
      <c r="W95" s="16"/>
      <c r="X95" s="54">
        <v>0</v>
      </c>
      <c r="Y95" s="14">
        <v>0</v>
      </c>
      <c r="Z95" s="14"/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7">
        <v>0</v>
      </c>
      <c r="AG95" s="14">
        <v>0</v>
      </c>
      <c r="AH95" s="14">
        <v>0</v>
      </c>
      <c r="AI95" s="9">
        <f t="shared" si="10"/>
        <v>21</v>
      </c>
      <c r="AJ95" s="19">
        <v>0</v>
      </c>
      <c r="AK95" s="19">
        <f t="shared" si="11"/>
        <v>21</v>
      </c>
      <c r="AL95" s="6"/>
    </row>
    <row r="96" spans="1:38" x14ac:dyDescent="0.35">
      <c r="A96" s="5">
        <v>91</v>
      </c>
      <c r="B96" s="13" t="s">
        <v>38</v>
      </c>
      <c r="C96" s="5">
        <v>10</v>
      </c>
      <c r="D96" s="18">
        <v>3</v>
      </c>
      <c r="E96" s="18"/>
      <c r="F96" s="18">
        <v>10</v>
      </c>
      <c r="G96" s="18">
        <v>2</v>
      </c>
      <c r="H96" s="18"/>
      <c r="I96" s="18">
        <v>0</v>
      </c>
      <c r="J96" s="18">
        <v>0</v>
      </c>
      <c r="K96" s="18"/>
      <c r="L96" s="18">
        <v>0</v>
      </c>
      <c r="M96" s="18">
        <v>0</v>
      </c>
      <c r="N96" s="18"/>
      <c r="O96" s="18">
        <v>0</v>
      </c>
      <c r="P96" s="18">
        <v>0</v>
      </c>
      <c r="Q96" s="18"/>
      <c r="R96" s="18">
        <v>0</v>
      </c>
      <c r="S96" s="18">
        <v>0</v>
      </c>
      <c r="T96" s="18"/>
      <c r="U96" s="11">
        <f t="shared" si="9"/>
        <v>25</v>
      </c>
      <c r="V96" s="19">
        <f t="shared" si="13"/>
        <v>21</v>
      </c>
      <c r="W96" s="16"/>
      <c r="X96" s="54">
        <v>0</v>
      </c>
      <c r="Y96" s="14">
        <v>0</v>
      </c>
      <c r="Z96" s="14"/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7">
        <v>0</v>
      </c>
      <c r="AG96" s="14">
        <v>0</v>
      </c>
      <c r="AH96" s="14">
        <v>0</v>
      </c>
      <c r="AI96" s="9">
        <f t="shared" si="10"/>
        <v>21</v>
      </c>
      <c r="AJ96" s="19">
        <v>0</v>
      </c>
      <c r="AK96" s="19">
        <f t="shared" si="11"/>
        <v>21</v>
      </c>
      <c r="AL96" s="6"/>
    </row>
    <row r="97" spans="1:38" x14ac:dyDescent="0.35">
      <c r="A97" s="5">
        <v>92</v>
      </c>
      <c r="B97" s="36" t="s">
        <v>164</v>
      </c>
      <c r="C97" s="18">
        <v>0</v>
      </c>
      <c r="D97" s="5">
        <v>0</v>
      </c>
      <c r="E97" s="5"/>
      <c r="F97" s="5">
        <v>0</v>
      </c>
      <c r="G97" s="5">
        <v>0</v>
      </c>
      <c r="H97" s="5"/>
      <c r="I97" s="5">
        <v>10</v>
      </c>
      <c r="J97" s="18">
        <v>1</v>
      </c>
      <c r="K97" s="5"/>
      <c r="L97" s="5">
        <v>10</v>
      </c>
      <c r="M97" s="18">
        <v>4</v>
      </c>
      <c r="N97" s="5"/>
      <c r="O97" s="18">
        <v>0</v>
      </c>
      <c r="P97" s="18">
        <v>0</v>
      </c>
      <c r="Q97" s="5"/>
      <c r="R97" s="18">
        <v>0</v>
      </c>
      <c r="S97" s="18">
        <v>0</v>
      </c>
      <c r="T97" s="5"/>
      <c r="U97" s="11">
        <f t="shared" si="9"/>
        <v>25</v>
      </c>
      <c r="V97" s="19">
        <f t="shared" si="13"/>
        <v>21</v>
      </c>
      <c r="W97" s="16"/>
      <c r="X97" s="54">
        <v>0</v>
      </c>
      <c r="Y97" s="14">
        <v>0</v>
      </c>
      <c r="Z97" s="14"/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7">
        <v>0</v>
      </c>
      <c r="AG97" s="14">
        <v>0</v>
      </c>
      <c r="AH97" s="14">
        <v>0</v>
      </c>
      <c r="AI97" s="9">
        <f t="shared" si="10"/>
        <v>21</v>
      </c>
      <c r="AJ97" s="19">
        <v>0</v>
      </c>
      <c r="AK97" s="19">
        <f t="shared" si="11"/>
        <v>21</v>
      </c>
      <c r="AL97" s="6"/>
    </row>
    <row r="98" spans="1:38" x14ac:dyDescent="0.35">
      <c r="A98" s="5">
        <v>93</v>
      </c>
      <c r="B98" s="36" t="s">
        <v>169</v>
      </c>
      <c r="C98" s="18">
        <v>0</v>
      </c>
      <c r="D98" s="5">
        <v>0</v>
      </c>
      <c r="E98" s="5"/>
      <c r="F98" s="5">
        <v>0</v>
      </c>
      <c r="G98" s="5">
        <v>0</v>
      </c>
      <c r="H98" s="5"/>
      <c r="I98" s="5">
        <v>10</v>
      </c>
      <c r="J98" s="18">
        <v>0</v>
      </c>
      <c r="K98" s="5"/>
      <c r="L98" s="5">
        <v>10</v>
      </c>
      <c r="M98" s="18">
        <v>0</v>
      </c>
      <c r="N98" s="5"/>
      <c r="O98" s="18">
        <v>0</v>
      </c>
      <c r="P98" s="18">
        <v>0</v>
      </c>
      <c r="Q98" s="5"/>
      <c r="R98" s="18">
        <v>0</v>
      </c>
      <c r="S98" s="18">
        <v>0</v>
      </c>
      <c r="T98" s="5"/>
      <c r="U98" s="11">
        <f t="shared" si="9"/>
        <v>20</v>
      </c>
      <c r="V98" s="19">
        <f t="shared" si="13"/>
        <v>21</v>
      </c>
      <c r="W98" s="16"/>
      <c r="X98" s="54">
        <v>0</v>
      </c>
      <c r="Y98" s="14">
        <v>0</v>
      </c>
      <c r="Z98" s="14"/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7">
        <v>0</v>
      </c>
      <c r="AG98" s="14">
        <v>0</v>
      </c>
      <c r="AH98" s="14">
        <v>0</v>
      </c>
      <c r="AI98" s="9">
        <f t="shared" si="10"/>
        <v>21</v>
      </c>
      <c r="AJ98" s="19">
        <v>0</v>
      </c>
      <c r="AK98" s="19">
        <f t="shared" si="11"/>
        <v>21</v>
      </c>
      <c r="AL98" s="6"/>
    </row>
    <row r="99" spans="1:38" x14ac:dyDescent="0.35">
      <c r="A99" s="5">
        <v>94</v>
      </c>
      <c r="B99" s="36" t="s">
        <v>171</v>
      </c>
      <c r="C99" s="18">
        <v>0</v>
      </c>
      <c r="D99" s="5">
        <v>0</v>
      </c>
      <c r="E99" s="5"/>
      <c r="F99" s="5">
        <v>0</v>
      </c>
      <c r="G99" s="5">
        <v>0</v>
      </c>
      <c r="H99" s="5"/>
      <c r="I99" s="5">
        <v>10</v>
      </c>
      <c r="J99" s="18">
        <v>0</v>
      </c>
      <c r="K99" s="5"/>
      <c r="L99" s="5">
        <v>10</v>
      </c>
      <c r="M99" s="18">
        <v>0</v>
      </c>
      <c r="N99" s="5"/>
      <c r="O99" s="18">
        <v>0</v>
      </c>
      <c r="P99" s="18">
        <v>0</v>
      </c>
      <c r="Q99" s="5"/>
      <c r="R99" s="18">
        <v>0</v>
      </c>
      <c r="S99" s="18">
        <v>0</v>
      </c>
      <c r="T99" s="5"/>
      <c r="U99" s="11">
        <f t="shared" si="9"/>
        <v>20</v>
      </c>
      <c r="V99" s="19">
        <f t="shared" si="13"/>
        <v>21</v>
      </c>
      <c r="W99" s="16"/>
      <c r="X99" s="54">
        <v>0</v>
      </c>
      <c r="Y99" s="14">
        <v>0</v>
      </c>
      <c r="Z99" s="14"/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7">
        <v>0</v>
      </c>
      <c r="AG99" s="14">
        <v>0</v>
      </c>
      <c r="AH99" s="14">
        <v>0</v>
      </c>
      <c r="AI99" s="9">
        <f t="shared" si="10"/>
        <v>21</v>
      </c>
      <c r="AJ99" s="19">
        <v>0</v>
      </c>
      <c r="AK99" s="19">
        <f t="shared" si="11"/>
        <v>21</v>
      </c>
      <c r="AL99" s="6"/>
    </row>
    <row r="100" spans="1:38" x14ac:dyDescent="0.35">
      <c r="A100" s="5">
        <v>95</v>
      </c>
      <c r="B100" s="36" t="s">
        <v>173</v>
      </c>
      <c r="C100" s="18">
        <v>0</v>
      </c>
      <c r="D100" s="5">
        <v>0</v>
      </c>
      <c r="E100" s="5"/>
      <c r="F100" s="5">
        <v>0</v>
      </c>
      <c r="G100" s="5">
        <v>0</v>
      </c>
      <c r="H100" s="5"/>
      <c r="I100" s="5">
        <v>10</v>
      </c>
      <c r="J100" s="18">
        <v>0</v>
      </c>
      <c r="K100" s="5"/>
      <c r="L100" s="5">
        <v>10</v>
      </c>
      <c r="M100" s="18">
        <v>0</v>
      </c>
      <c r="N100" s="5"/>
      <c r="O100" s="18">
        <v>0</v>
      </c>
      <c r="P100" s="18">
        <v>0</v>
      </c>
      <c r="Q100" s="5"/>
      <c r="R100" s="18">
        <v>0</v>
      </c>
      <c r="S100" s="18">
        <v>0</v>
      </c>
      <c r="T100" s="5"/>
      <c r="U100" s="11">
        <f t="shared" si="9"/>
        <v>20</v>
      </c>
      <c r="V100" s="19">
        <f t="shared" si="13"/>
        <v>21</v>
      </c>
      <c r="W100" s="16"/>
      <c r="X100" s="54">
        <v>0</v>
      </c>
      <c r="Y100" s="14">
        <v>0</v>
      </c>
      <c r="Z100" s="14"/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7">
        <v>0</v>
      </c>
      <c r="AG100" s="14">
        <v>0</v>
      </c>
      <c r="AH100" s="14">
        <v>0</v>
      </c>
      <c r="AI100" s="9">
        <f t="shared" si="10"/>
        <v>21</v>
      </c>
      <c r="AJ100" s="19">
        <v>0</v>
      </c>
      <c r="AK100" s="19">
        <f t="shared" si="11"/>
        <v>21</v>
      </c>
      <c r="AL100" s="6"/>
    </row>
    <row r="101" spans="1:38" x14ac:dyDescent="0.35">
      <c r="A101" s="5">
        <v>96</v>
      </c>
      <c r="B101" s="36" t="s">
        <v>176</v>
      </c>
      <c r="C101" s="18">
        <v>0</v>
      </c>
      <c r="D101" s="5">
        <v>0</v>
      </c>
      <c r="E101" s="5"/>
      <c r="F101" s="5">
        <v>0</v>
      </c>
      <c r="G101" s="5">
        <v>0</v>
      </c>
      <c r="H101" s="5"/>
      <c r="I101" s="5">
        <v>10</v>
      </c>
      <c r="J101" s="18">
        <v>0</v>
      </c>
      <c r="K101" s="5"/>
      <c r="L101" s="5">
        <v>10</v>
      </c>
      <c r="M101" s="18">
        <v>0</v>
      </c>
      <c r="N101" s="5"/>
      <c r="O101" s="18">
        <v>0</v>
      </c>
      <c r="P101" s="18">
        <v>0</v>
      </c>
      <c r="Q101" s="5"/>
      <c r="R101" s="18">
        <v>0</v>
      </c>
      <c r="S101" s="18">
        <v>0</v>
      </c>
      <c r="T101" s="5"/>
      <c r="U101" s="11">
        <f t="shared" si="9"/>
        <v>20</v>
      </c>
      <c r="V101" s="19">
        <f t="shared" si="13"/>
        <v>21</v>
      </c>
      <c r="W101" s="16"/>
      <c r="X101" s="54">
        <v>0</v>
      </c>
      <c r="Y101" s="14">
        <v>0</v>
      </c>
      <c r="Z101" s="14"/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7">
        <v>0</v>
      </c>
      <c r="AG101" s="14">
        <v>0</v>
      </c>
      <c r="AH101" s="14">
        <v>0</v>
      </c>
      <c r="AI101" s="9">
        <f t="shared" si="10"/>
        <v>21</v>
      </c>
      <c r="AJ101" s="19">
        <v>0</v>
      </c>
      <c r="AK101" s="19">
        <f t="shared" si="11"/>
        <v>21</v>
      </c>
      <c r="AL101" s="6"/>
    </row>
    <row r="102" spans="1:38" x14ac:dyDescent="0.35">
      <c r="A102" s="5">
        <v>97</v>
      </c>
      <c r="B102" s="36" t="s">
        <v>179</v>
      </c>
      <c r="C102" s="18">
        <v>0</v>
      </c>
      <c r="D102" s="5">
        <v>0</v>
      </c>
      <c r="E102" s="5"/>
      <c r="F102" s="5">
        <v>0</v>
      </c>
      <c r="G102" s="5">
        <v>0</v>
      </c>
      <c r="H102" s="5"/>
      <c r="I102" s="5">
        <v>10</v>
      </c>
      <c r="J102" s="18">
        <v>0</v>
      </c>
      <c r="K102" s="5"/>
      <c r="L102" s="5">
        <v>10</v>
      </c>
      <c r="M102" s="18">
        <v>0</v>
      </c>
      <c r="N102" s="5"/>
      <c r="O102" s="18">
        <v>0</v>
      </c>
      <c r="P102" s="18">
        <v>0</v>
      </c>
      <c r="Q102" s="5"/>
      <c r="R102" s="18">
        <v>0</v>
      </c>
      <c r="S102" s="18">
        <v>0</v>
      </c>
      <c r="T102" s="5"/>
      <c r="U102" s="11">
        <f t="shared" ref="U102:U133" si="14">SUM(C102:T102)</f>
        <v>20</v>
      </c>
      <c r="V102" s="19">
        <f t="shared" si="13"/>
        <v>21</v>
      </c>
      <c r="W102" s="16"/>
      <c r="X102" s="54">
        <v>0</v>
      </c>
      <c r="Y102" s="14">
        <v>0</v>
      </c>
      <c r="Z102" s="14"/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7">
        <v>0</v>
      </c>
      <c r="AG102" s="14">
        <v>0</v>
      </c>
      <c r="AH102" s="14">
        <v>0</v>
      </c>
      <c r="AI102" s="9">
        <f t="shared" ref="AI102:AI133" si="15">SUM(V102:AH102)</f>
        <v>21</v>
      </c>
      <c r="AJ102" s="19">
        <v>0</v>
      </c>
      <c r="AK102" s="19">
        <f t="shared" ref="AK102:AK133" si="16">SUM(AI102:AJ102)</f>
        <v>21</v>
      </c>
      <c r="AL102" s="6"/>
    </row>
    <row r="103" spans="1:38" x14ac:dyDescent="0.35">
      <c r="A103" s="5">
        <v>98</v>
      </c>
      <c r="B103" s="13" t="s">
        <v>61</v>
      </c>
      <c r="C103" s="5">
        <v>10</v>
      </c>
      <c r="D103" s="5">
        <v>16</v>
      </c>
      <c r="E103" s="5"/>
      <c r="F103" s="5">
        <v>0</v>
      </c>
      <c r="G103" s="18">
        <v>0</v>
      </c>
      <c r="H103" s="18"/>
      <c r="I103" s="18">
        <v>0</v>
      </c>
      <c r="J103" s="18">
        <v>0</v>
      </c>
      <c r="K103" s="18"/>
      <c r="L103" s="18">
        <v>0</v>
      </c>
      <c r="M103" s="18">
        <v>0</v>
      </c>
      <c r="N103" s="18"/>
      <c r="O103" s="18">
        <v>0</v>
      </c>
      <c r="P103" s="18">
        <v>0</v>
      </c>
      <c r="Q103" s="18"/>
      <c r="R103" s="18">
        <v>0</v>
      </c>
      <c r="S103" s="18">
        <v>0</v>
      </c>
      <c r="T103" s="18"/>
      <c r="U103" s="11">
        <f t="shared" si="14"/>
        <v>26</v>
      </c>
      <c r="V103" s="19">
        <f t="shared" si="13"/>
        <v>11</v>
      </c>
      <c r="W103" s="16"/>
      <c r="X103" s="54">
        <v>0</v>
      </c>
      <c r="Y103" s="14">
        <v>0</v>
      </c>
      <c r="Z103" s="14"/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7">
        <v>0</v>
      </c>
      <c r="AG103" s="14">
        <v>0</v>
      </c>
      <c r="AH103" s="14">
        <v>0</v>
      </c>
      <c r="AI103" s="9">
        <f t="shared" si="15"/>
        <v>11</v>
      </c>
      <c r="AJ103" s="19">
        <v>0</v>
      </c>
      <c r="AK103" s="19">
        <f t="shared" si="16"/>
        <v>11</v>
      </c>
      <c r="AL103" s="6"/>
    </row>
    <row r="104" spans="1:38" x14ac:dyDescent="0.35">
      <c r="A104" s="5">
        <v>99</v>
      </c>
      <c r="B104" s="36" t="s">
        <v>106</v>
      </c>
      <c r="C104" s="18">
        <v>0</v>
      </c>
      <c r="D104" s="5">
        <v>0</v>
      </c>
      <c r="E104" s="5"/>
      <c r="F104" s="5">
        <v>10</v>
      </c>
      <c r="G104" s="5">
        <v>12</v>
      </c>
      <c r="H104" s="5"/>
      <c r="I104" s="18">
        <v>0</v>
      </c>
      <c r="J104" s="18">
        <v>0</v>
      </c>
      <c r="K104" s="18"/>
      <c r="L104" s="18">
        <v>0</v>
      </c>
      <c r="M104" s="18">
        <v>0</v>
      </c>
      <c r="N104" s="18"/>
      <c r="O104" s="18">
        <v>0</v>
      </c>
      <c r="P104" s="18">
        <v>0</v>
      </c>
      <c r="Q104" s="18"/>
      <c r="R104" s="18">
        <v>0</v>
      </c>
      <c r="S104" s="18">
        <v>0</v>
      </c>
      <c r="T104" s="18"/>
      <c r="U104" s="11">
        <f t="shared" si="14"/>
        <v>22</v>
      </c>
      <c r="V104" s="19">
        <f t="shared" si="13"/>
        <v>11</v>
      </c>
      <c r="W104" s="16"/>
      <c r="X104" s="54">
        <v>0</v>
      </c>
      <c r="Y104" s="14">
        <v>0</v>
      </c>
      <c r="Z104" s="14"/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7">
        <v>0</v>
      </c>
      <c r="AG104" s="14">
        <v>0</v>
      </c>
      <c r="AH104" s="14">
        <v>0</v>
      </c>
      <c r="AI104" s="9">
        <f t="shared" si="15"/>
        <v>11</v>
      </c>
      <c r="AJ104" s="19">
        <v>0</v>
      </c>
      <c r="AK104" s="19">
        <f t="shared" si="16"/>
        <v>11</v>
      </c>
      <c r="AL104" s="6"/>
    </row>
    <row r="105" spans="1:38" x14ac:dyDescent="0.35">
      <c r="A105" s="5">
        <v>100</v>
      </c>
      <c r="B105" s="36" t="s">
        <v>221</v>
      </c>
      <c r="C105" s="18">
        <v>0</v>
      </c>
      <c r="D105" s="5">
        <v>0</v>
      </c>
      <c r="E105" s="5"/>
      <c r="F105" s="5">
        <v>0</v>
      </c>
      <c r="G105" s="5">
        <v>0</v>
      </c>
      <c r="H105" s="5"/>
      <c r="I105" s="5">
        <v>0</v>
      </c>
      <c r="J105" s="18">
        <v>0</v>
      </c>
      <c r="K105" s="5"/>
      <c r="L105" s="5">
        <v>0</v>
      </c>
      <c r="M105" s="18">
        <v>0</v>
      </c>
      <c r="N105" s="5"/>
      <c r="O105" s="18">
        <v>0</v>
      </c>
      <c r="P105" s="18">
        <v>0</v>
      </c>
      <c r="Q105" s="5"/>
      <c r="R105" s="18">
        <v>10</v>
      </c>
      <c r="S105" s="18">
        <v>12</v>
      </c>
      <c r="T105" s="5"/>
      <c r="U105" s="11">
        <f t="shared" si="14"/>
        <v>22</v>
      </c>
      <c r="V105" s="19">
        <f t="shared" si="13"/>
        <v>11</v>
      </c>
      <c r="W105" s="16"/>
      <c r="X105" s="54">
        <v>0</v>
      </c>
      <c r="Y105" s="14">
        <v>0</v>
      </c>
      <c r="Z105" s="14"/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7">
        <v>0</v>
      </c>
      <c r="AG105" s="14">
        <v>0</v>
      </c>
      <c r="AH105" s="14">
        <v>0</v>
      </c>
      <c r="AI105" s="9">
        <f t="shared" si="15"/>
        <v>11</v>
      </c>
      <c r="AJ105" s="19">
        <v>0</v>
      </c>
      <c r="AK105" s="19">
        <f t="shared" si="16"/>
        <v>11</v>
      </c>
      <c r="AL105" s="6"/>
    </row>
    <row r="106" spans="1:38" x14ac:dyDescent="0.35">
      <c r="A106" s="5">
        <v>101</v>
      </c>
      <c r="B106" s="13" t="s">
        <v>44</v>
      </c>
      <c r="C106" s="5">
        <v>10</v>
      </c>
      <c r="D106" s="18">
        <v>5</v>
      </c>
      <c r="E106" s="18"/>
      <c r="F106" s="18">
        <v>0</v>
      </c>
      <c r="G106" s="18">
        <v>0</v>
      </c>
      <c r="H106" s="18"/>
      <c r="I106" s="18">
        <v>0</v>
      </c>
      <c r="J106" s="18">
        <v>0</v>
      </c>
      <c r="K106" s="18"/>
      <c r="L106" s="18">
        <v>0</v>
      </c>
      <c r="M106" s="18">
        <v>0</v>
      </c>
      <c r="N106" s="18"/>
      <c r="O106" s="18">
        <v>0</v>
      </c>
      <c r="P106" s="18">
        <v>0</v>
      </c>
      <c r="Q106" s="18"/>
      <c r="R106" s="18">
        <v>0</v>
      </c>
      <c r="S106" s="18">
        <v>0</v>
      </c>
      <c r="T106" s="18"/>
      <c r="U106" s="11">
        <f t="shared" si="14"/>
        <v>15</v>
      </c>
      <c r="V106" s="19">
        <f t="shared" si="13"/>
        <v>11</v>
      </c>
      <c r="W106" s="16"/>
      <c r="X106" s="54">
        <v>0</v>
      </c>
      <c r="Y106" s="14">
        <v>0</v>
      </c>
      <c r="Z106" s="14"/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7">
        <v>0</v>
      </c>
      <c r="AG106" s="14">
        <v>0</v>
      </c>
      <c r="AH106" s="14">
        <v>0</v>
      </c>
      <c r="AI106" s="9">
        <f t="shared" si="15"/>
        <v>11</v>
      </c>
      <c r="AJ106" s="19">
        <v>0</v>
      </c>
      <c r="AK106" s="19">
        <f t="shared" si="16"/>
        <v>11</v>
      </c>
      <c r="AL106" s="6"/>
    </row>
    <row r="107" spans="1:38" x14ac:dyDescent="0.35">
      <c r="A107" s="5">
        <v>102</v>
      </c>
      <c r="B107" s="13" t="s">
        <v>58</v>
      </c>
      <c r="C107" s="5">
        <v>10</v>
      </c>
      <c r="D107" s="18">
        <v>1</v>
      </c>
      <c r="E107" s="18"/>
      <c r="F107" s="18">
        <v>0</v>
      </c>
      <c r="G107" s="18">
        <v>0</v>
      </c>
      <c r="H107" s="5"/>
      <c r="I107" s="18">
        <v>0</v>
      </c>
      <c r="J107" s="18">
        <v>0</v>
      </c>
      <c r="K107" s="18"/>
      <c r="L107" s="18">
        <v>0</v>
      </c>
      <c r="M107" s="18">
        <v>0</v>
      </c>
      <c r="N107" s="18"/>
      <c r="O107" s="18">
        <v>0</v>
      </c>
      <c r="P107" s="18">
        <v>0</v>
      </c>
      <c r="Q107" s="18"/>
      <c r="R107" s="18">
        <v>0</v>
      </c>
      <c r="S107" s="18">
        <v>0</v>
      </c>
      <c r="T107" s="18"/>
      <c r="U107" s="11">
        <f t="shared" si="14"/>
        <v>11</v>
      </c>
      <c r="V107" s="19">
        <f t="shared" si="13"/>
        <v>11</v>
      </c>
      <c r="W107" s="16"/>
      <c r="X107" s="54">
        <v>0</v>
      </c>
      <c r="Y107" s="14">
        <v>0</v>
      </c>
      <c r="Z107" s="14"/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7">
        <v>0</v>
      </c>
      <c r="AG107" s="14">
        <v>0</v>
      </c>
      <c r="AH107" s="14">
        <v>0</v>
      </c>
      <c r="AI107" s="9">
        <f t="shared" si="15"/>
        <v>11</v>
      </c>
      <c r="AJ107" s="19">
        <v>0</v>
      </c>
      <c r="AK107" s="19">
        <f t="shared" si="16"/>
        <v>11</v>
      </c>
      <c r="AL107" s="6"/>
    </row>
    <row r="108" spans="1:38" x14ac:dyDescent="0.35">
      <c r="A108" s="5">
        <v>103</v>
      </c>
      <c r="B108" s="36" t="s">
        <v>29</v>
      </c>
      <c r="C108" s="18">
        <v>0</v>
      </c>
      <c r="D108" s="5">
        <v>0</v>
      </c>
      <c r="E108" s="5"/>
      <c r="F108" s="5">
        <v>10</v>
      </c>
      <c r="G108" s="5">
        <v>1</v>
      </c>
      <c r="H108" s="18"/>
      <c r="I108" s="18">
        <v>0</v>
      </c>
      <c r="J108" s="18">
        <v>0</v>
      </c>
      <c r="K108" s="18"/>
      <c r="L108" s="18">
        <v>0</v>
      </c>
      <c r="M108" s="18">
        <v>0</v>
      </c>
      <c r="N108" s="18"/>
      <c r="O108" s="18">
        <v>0</v>
      </c>
      <c r="P108" s="18">
        <v>0</v>
      </c>
      <c r="Q108" s="18"/>
      <c r="R108" s="18">
        <v>0</v>
      </c>
      <c r="S108" s="18">
        <v>0</v>
      </c>
      <c r="T108" s="18"/>
      <c r="U108" s="11">
        <f t="shared" si="14"/>
        <v>11</v>
      </c>
      <c r="V108" s="19">
        <f t="shared" si="13"/>
        <v>11</v>
      </c>
      <c r="W108" s="16"/>
      <c r="X108" s="54">
        <v>0</v>
      </c>
      <c r="Y108" s="14">
        <v>0</v>
      </c>
      <c r="Z108" s="14"/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7">
        <v>0</v>
      </c>
      <c r="AG108" s="14">
        <v>0</v>
      </c>
      <c r="AH108" s="14">
        <v>0</v>
      </c>
      <c r="AI108" s="9">
        <f t="shared" si="15"/>
        <v>11</v>
      </c>
      <c r="AJ108" s="19">
        <v>0</v>
      </c>
      <c r="AK108" s="19">
        <f t="shared" si="16"/>
        <v>11</v>
      </c>
      <c r="AL108" s="6"/>
    </row>
    <row r="109" spans="1:38" x14ac:dyDescent="0.35">
      <c r="A109" s="5">
        <v>104</v>
      </c>
      <c r="B109" s="36" t="s">
        <v>190</v>
      </c>
      <c r="C109" s="18">
        <v>0</v>
      </c>
      <c r="D109" s="5">
        <v>0</v>
      </c>
      <c r="E109" s="5"/>
      <c r="F109" s="5">
        <v>0</v>
      </c>
      <c r="G109" s="5">
        <v>0</v>
      </c>
      <c r="H109" s="5"/>
      <c r="I109" s="5">
        <v>0</v>
      </c>
      <c r="J109" s="18">
        <v>0</v>
      </c>
      <c r="K109" s="5"/>
      <c r="L109" s="5">
        <v>0</v>
      </c>
      <c r="M109" s="18">
        <v>0</v>
      </c>
      <c r="N109" s="5"/>
      <c r="O109" s="18">
        <v>10</v>
      </c>
      <c r="P109" s="18">
        <v>1</v>
      </c>
      <c r="Q109" s="5"/>
      <c r="R109" s="18">
        <v>0</v>
      </c>
      <c r="S109" s="18">
        <v>0</v>
      </c>
      <c r="T109" s="5"/>
      <c r="U109" s="11">
        <f t="shared" si="14"/>
        <v>11</v>
      </c>
      <c r="V109" s="19">
        <f t="shared" si="13"/>
        <v>11</v>
      </c>
      <c r="W109" s="16"/>
      <c r="X109" s="54">
        <v>0</v>
      </c>
      <c r="Y109" s="14">
        <v>0</v>
      </c>
      <c r="Z109" s="14"/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7">
        <v>0</v>
      </c>
      <c r="AG109" s="14">
        <v>0</v>
      </c>
      <c r="AH109" s="14">
        <v>0</v>
      </c>
      <c r="AI109" s="9">
        <f t="shared" si="15"/>
        <v>11</v>
      </c>
      <c r="AJ109" s="19">
        <v>0</v>
      </c>
      <c r="AK109" s="19">
        <f t="shared" si="16"/>
        <v>11</v>
      </c>
      <c r="AL109" s="6"/>
    </row>
    <row r="110" spans="1:38" x14ac:dyDescent="0.35">
      <c r="A110" s="5">
        <v>105</v>
      </c>
      <c r="B110" s="13" t="s">
        <v>63</v>
      </c>
      <c r="C110" s="5">
        <v>10</v>
      </c>
      <c r="D110" s="18">
        <v>0</v>
      </c>
      <c r="E110" s="18"/>
      <c r="F110" s="18">
        <v>0</v>
      </c>
      <c r="G110" s="18">
        <v>0</v>
      </c>
      <c r="H110" s="18"/>
      <c r="I110" s="18">
        <v>0</v>
      </c>
      <c r="J110" s="18">
        <v>0</v>
      </c>
      <c r="K110" s="18"/>
      <c r="L110" s="18">
        <v>0</v>
      </c>
      <c r="M110" s="18">
        <v>0</v>
      </c>
      <c r="N110" s="5"/>
      <c r="O110" s="18">
        <v>0</v>
      </c>
      <c r="P110" s="18">
        <v>0</v>
      </c>
      <c r="Q110" s="5"/>
      <c r="R110" s="18">
        <v>0</v>
      </c>
      <c r="S110" s="18">
        <v>0</v>
      </c>
      <c r="T110" s="5"/>
      <c r="U110" s="11">
        <f t="shared" si="14"/>
        <v>10</v>
      </c>
      <c r="V110" s="19">
        <f t="shared" si="13"/>
        <v>11</v>
      </c>
      <c r="W110" s="16"/>
      <c r="X110" s="54">
        <v>0</v>
      </c>
      <c r="Y110" s="14">
        <v>0</v>
      </c>
      <c r="Z110" s="14"/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7">
        <v>0</v>
      </c>
      <c r="AG110" s="14">
        <v>0</v>
      </c>
      <c r="AH110" s="14">
        <v>0</v>
      </c>
      <c r="AI110" s="9">
        <f t="shared" si="15"/>
        <v>11</v>
      </c>
      <c r="AJ110" s="19">
        <v>0</v>
      </c>
      <c r="AK110" s="19">
        <f t="shared" si="16"/>
        <v>11</v>
      </c>
      <c r="AL110" s="6"/>
    </row>
    <row r="111" spans="1:38" x14ac:dyDescent="0.35">
      <c r="A111" s="5">
        <v>106</v>
      </c>
      <c r="B111" s="13" t="s">
        <v>42</v>
      </c>
      <c r="C111" s="5">
        <v>10</v>
      </c>
      <c r="D111" s="18">
        <v>0</v>
      </c>
      <c r="E111" s="18"/>
      <c r="F111" s="18">
        <v>0</v>
      </c>
      <c r="G111" s="18">
        <v>0</v>
      </c>
      <c r="H111" s="18"/>
      <c r="I111" s="18">
        <v>0</v>
      </c>
      <c r="J111" s="18">
        <v>0</v>
      </c>
      <c r="K111" s="18"/>
      <c r="L111" s="18">
        <v>0</v>
      </c>
      <c r="M111" s="18">
        <v>0</v>
      </c>
      <c r="N111" s="5"/>
      <c r="O111" s="18">
        <v>0</v>
      </c>
      <c r="P111" s="18">
        <v>0</v>
      </c>
      <c r="Q111" s="5"/>
      <c r="R111" s="18">
        <v>0</v>
      </c>
      <c r="S111" s="18">
        <v>0</v>
      </c>
      <c r="T111" s="5"/>
      <c r="U111" s="11">
        <f t="shared" si="14"/>
        <v>10</v>
      </c>
      <c r="V111" s="19">
        <f t="shared" si="13"/>
        <v>11</v>
      </c>
      <c r="W111" s="16"/>
      <c r="X111" s="54">
        <v>0</v>
      </c>
      <c r="Y111" s="14">
        <v>0</v>
      </c>
      <c r="Z111" s="14"/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7">
        <v>0</v>
      </c>
      <c r="AG111" s="14">
        <v>0</v>
      </c>
      <c r="AH111" s="14">
        <v>0</v>
      </c>
      <c r="AI111" s="9">
        <f t="shared" si="15"/>
        <v>11</v>
      </c>
      <c r="AJ111" s="19">
        <v>0</v>
      </c>
      <c r="AK111" s="19">
        <f t="shared" si="16"/>
        <v>11</v>
      </c>
      <c r="AL111" s="6"/>
    </row>
    <row r="112" spans="1:38" x14ac:dyDescent="0.35">
      <c r="A112" s="5">
        <v>107</v>
      </c>
      <c r="B112" s="13" t="s">
        <v>46</v>
      </c>
      <c r="C112" s="5">
        <v>10</v>
      </c>
      <c r="D112" s="18">
        <v>0</v>
      </c>
      <c r="E112" s="18"/>
      <c r="F112" s="18">
        <v>0</v>
      </c>
      <c r="G112" s="18">
        <v>0</v>
      </c>
      <c r="H112" s="5"/>
      <c r="I112" s="18">
        <v>0</v>
      </c>
      <c r="J112" s="18">
        <v>0</v>
      </c>
      <c r="K112" s="18"/>
      <c r="L112" s="18">
        <v>0</v>
      </c>
      <c r="M112" s="18">
        <v>0</v>
      </c>
      <c r="N112" s="5"/>
      <c r="O112" s="18">
        <v>0</v>
      </c>
      <c r="P112" s="18">
        <v>0</v>
      </c>
      <c r="Q112" s="5"/>
      <c r="R112" s="18">
        <v>0</v>
      </c>
      <c r="S112" s="18">
        <v>0</v>
      </c>
      <c r="T112" s="5"/>
      <c r="U112" s="11">
        <f t="shared" si="14"/>
        <v>10</v>
      </c>
      <c r="V112" s="19">
        <f t="shared" si="13"/>
        <v>11</v>
      </c>
      <c r="W112" s="16"/>
      <c r="X112" s="54">
        <v>0</v>
      </c>
      <c r="Y112" s="14">
        <v>0</v>
      </c>
      <c r="Z112" s="14"/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7">
        <v>0</v>
      </c>
      <c r="AG112" s="14">
        <v>0</v>
      </c>
      <c r="AH112" s="14">
        <v>0</v>
      </c>
      <c r="AI112" s="9">
        <f t="shared" si="15"/>
        <v>11</v>
      </c>
      <c r="AJ112" s="19">
        <v>0</v>
      </c>
      <c r="AK112" s="19">
        <f t="shared" si="16"/>
        <v>11</v>
      </c>
      <c r="AL112" s="6"/>
    </row>
    <row r="113" spans="1:38" x14ac:dyDescent="0.35">
      <c r="A113" s="5">
        <v>108</v>
      </c>
      <c r="B113" s="36" t="s">
        <v>98</v>
      </c>
      <c r="C113" s="18">
        <v>0</v>
      </c>
      <c r="D113" s="5">
        <v>0</v>
      </c>
      <c r="E113" s="5"/>
      <c r="F113" s="5">
        <v>10</v>
      </c>
      <c r="G113" s="5">
        <v>0</v>
      </c>
      <c r="H113" s="5"/>
      <c r="I113" s="18">
        <v>0</v>
      </c>
      <c r="J113" s="18">
        <v>0</v>
      </c>
      <c r="K113" s="18"/>
      <c r="L113" s="18">
        <v>0</v>
      </c>
      <c r="M113" s="18">
        <v>0</v>
      </c>
      <c r="N113" s="5"/>
      <c r="O113" s="18">
        <v>0</v>
      </c>
      <c r="P113" s="18">
        <v>0</v>
      </c>
      <c r="Q113" s="5"/>
      <c r="R113" s="18">
        <v>0</v>
      </c>
      <c r="S113" s="18">
        <v>0</v>
      </c>
      <c r="T113" s="5"/>
      <c r="U113" s="11">
        <f t="shared" si="14"/>
        <v>10</v>
      </c>
      <c r="V113" s="19">
        <f t="shared" si="13"/>
        <v>11</v>
      </c>
      <c r="W113" s="16"/>
      <c r="X113" s="54">
        <v>0</v>
      </c>
      <c r="Y113" s="14">
        <v>0</v>
      </c>
      <c r="Z113" s="14"/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7">
        <v>0</v>
      </c>
      <c r="AG113" s="14">
        <v>0</v>
      </c>
      <c r="AH113" s="14">
        <v>0</v>
      </c>
      <c r="AI113" s="9">
        <f t="shared" si="15"/>
        <v>11</v>
      </c>
      <c r="AJ113" s="19">
        <v>0</v>
      </c>
      <c r="AK113" s="19">
        <f t="shared" si="16"/>
        <v>11</v>
      </c>
      <c r="AL113" s="6"/>
    </row>
    <row r="114" spans="1:38" x14ac:dyDescent="0.35">
      <c r="A114" s="5">
        <v>109</v>
      </c>
      <c r="B114" s="36" t="s">
        <v>109</v>
      </c>
      <c r="C114" s="18">
        <v>0</v>
      </c>
      <c r="D114" s="5">
        <v>0</v>
      </c>
      <c r="E114" s="5"/>
      <c r="F114" s="5">
        <v>10</v>
      </c>
      <c r="G114" s="5">
        <v>0</v>
      </c>
      <c r="H114" s="5"/>
      <c r="I114" s="18">
        <v>0</v>
      </c>
      <c r="J114" s="18">
        <v>0</v>
      </c>
      <c r="K114" s="18"/>
      <c r="L114" s="18">
        <v>0</v>
      </c>
      <c r="M114" s="18">
        <v>0</v>
      </c>
      <c r="N114" s="5"/>
      <c r="O114" s="18">
        <v>0</v>
      </c>
      <c r="P114" s="18">
        <v>0</v>
      </c>
      <c r="Q114" s="5"/>
      <c r="R114" s="18">
        <v>0</v>
      </c>
      <c r="S114" s="18">
        <v>0</v>
      </c>
      <c r="T114" s="5"/>
      <c r="U114" s="11">
        <f t="shared" si="14"/>
        <v>10</v>
      </c>
      <c r="V114" s="19">
        <f t="shared" si="13"/>
        <v>11</v>
      </c>
      <c r="W114" s="16"/>
      <c r="X114" s="54">
        <v>0</v>
      </c>
      <c r="Y114" s="14">
        <v>0</v>
      </c>
      <c r="Z114" s="14"/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7">
        <v>0</v>
      </c>
      <c r="AG114" s="14">
        <v>0</v>
      </c>
      <c r="AH114" s="14">
        <v>0</v>
      </c>
      <c r="AI114" s="9">
        <f t="shared" si="15"/>
        <v>11</v>
      </c>
      <c r="AJ114" s="19">
        <v>0</v>
      </c>
      <c r="AK114" s="19">
        <f t="shared" si="16"/>
        <v>11</v>
      </c>
      <c r="AL114" s="6"/>
    </row>
    <row r="115" spans="1:38" x14ac:dyDescent="0.35">
      <c r="A115" s="5">
        <v>110</v>
      </c>
      <c r="B115" s="36" t="s">
        <v>193</v>
      </c>
      <c r="C115" s="18">
        <v>0</v>
      </c>
      <c r="D115" s="5">
        <v>0</v>
      </c>
      <c r="E115" s="5"/>
      <c r="F115" s="5">
        <v>0</v>
      </c>
      <c r="G115" s="5">
        <v>0</v>
      </c>
      <c r="H115" s="5"/>
      <c r="I115" s="5">
        <v>0</v>
      </c>
      <c r="J115" s="18">
        <v>0</v>
      </c>
      <c r="K115" s="5"/>
      <c r="L115" s="5">
        <v>0</v>
      </c>
      <c r="M115" s="18">
        <v>0</v>
      </c>
      <c r="N115" s="5"/>
      <c r="O115" s="18">
        <v>10</v>
      </c>
      <c r="P115" s="18">
        <v>0</v>
      </c>
      <c r="Q115" s="5"/>
      <c r="R115" s="18">
        <v>0</v>
      </c>
      <c r="S115" s="18">
        <v>0</v>
      </c>
      <c r="T115" s="5"/>
      <c r="U115" s="11">
        <f t="shared" si="14"/>
        <v>10</v>
      </c>
      <c r="V115" s="19">
        <f t="shared" si="13"/>
        <v>11</v>
      </c>
      <c r="W115" s="16"/>
      <c r="X115" s="54">
        <v>0</v>
      </c>
      <c r="Y115" s="14">
        <v>0</v>
      </c>
      <c r="Z115" s="14"/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7">
        <v>0</v>
      </c>
      <c r="AG115" s="14">
        <v>0</v>
      </c>
      <c r="AH115" s="14">
        <v>0</v>
      </c>
      <c r="AI115" s="9">
        <f t="shared" si="15"/>
        <v>11</v>
      </c>
      <c r="AJ115" s="19">
        <v>0</v>
      </c>
      <c r="AK115" s="19">
        <f t="shared" si="16"/>
        <v>11</v>
      </c>
      <c r="AL115" s="6"/>
    </row>
    <row r="116" spans="1:38" x14ac:dyDescent="0.35">
      <c r="A116" s="5">
        <v>111</v>
      </c>
      <c r="B116" s="36" t="s">
        <v>194</v>
      </c>
      <c r="C116" s="18">
        <v>0</v>
      </c>
      <c r="D116" s="5">
        <v>0</v>
      </c>
      <c r="E116" s="5"/>
      <c r="F116" s="5">
        <v>0</v>
      </c>
      <c r="G116" s="5">
        <v>0</v>
      </c>
      <c r="H116" s="5"/>
      <c r="I116" s="5">
        <v>0</v>
      </c>
      <c r="J116" s="18">
        <v>0</v>
      </c>
      <c r="K116" s="5"/>
      <c r="L116" s="5">
        <v>0</v>
      </c>
      <c r="M116" s="18">
        <v>0</v>
      </c>
      <c r="N116" s="5"/>
      <c r="O116" s="18">
        <v>10</v>
      </c>
      <c r="P116" s="18">
        <v>0</v>
      </c>
      <c r="Q116" s="5"/>
      <c r="R116" s="18">
        <v>0</v>
      </c>
      <c r="S116" s="18">
        <v>0</v>
      </c>
      <c r="T116" s="5"/>
      <c r="U116" s="11">
        <f t="shared" si="14"/>
        <v>10</v>
      </c>
      <c r="V116" s="19">
        <f t="shared" si="13"/>
        <v>11</v>
      </c>
      <c r="W116" s="16"/>
      <c r="X116" s="54">
        <v>0</v>
      </c>
      <c r="Y116" s="14">
        <v>0</v>
      </c>
      <c r="Z116" s="14"/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7">
        <v>0</v>
      </c>
      <c r="AG116" s="14">
        <v>0</v>
      </c>
      <c r="AH116" s="14">
        <v>0</v>
      </c>
      <c r="AI116" s="9">
        <f t="shared" si="15"/>
        <v>11</v>
      </c>
      <c r="AJ116" s="19">
        <v>0</v>
      </c>
      <c r="AK116" s="19">
        <f t="shared" si="16"/>
        <v>11</v>
      </c>
      <c r="AL116" s="6"/>
    </row>
    <row r="117" spans="1:38" x14ac:dyDescent="0.35">
      <c r="A117" s="5">
        <v>112</v>
      </c>
      <c r="B117" s="36" t="s">
        <v>223</v>
      </c>
      <c r="C117" s="18">
        <v>0</v>
      </c>
      <c r="D117" s="5">
        <v>0</v>
      </c>
      <c r="E117" s="5"/>
      <c r="F117" s="5">
        <v>0</v>
      </c>
      <c r="G117" s="5">
        <v>0</v>
      </c>
      <c r="H117" s="5"/>
      <c r="I117" s="5">
        <v>0</v>
      </c>
      <c r="J117" s="18">
        <v>0</v>
      </c>
      <c r="K117" s="5"/>
      <c r="L117" s="5">
        <v>0</v>
      </c>
      <c r="M117" s="18">
        <v>0</v>
      </c>
      <c r="N117" s="5"/>
      <c r="O117" s="18">
        <v>0</v>
      </c>
      <c r="P117" s="18">
        <v>0</v>
      </c>
      <c r="Q117" s="5"/>
      <c r="R117" s="18">
        <v>10</v>
      </c>
      <c r="S117" s="18">
        <v>0</v>
      </c>
      <c r="T117" s="5"/>
      <c r="U117" s="11">
        <f t="shared" si="14"/>
        <v>10</v>
      </c>
      <c r="V117" s="19">
        <f t="shared" si="13"/>
        <v>11</v>
      </c>
      <c r="W117" s="16"/>
      <c r="X117" s="54">
        <v>0</v>
      </c>
      <c r="Y117" s="14">
        <v>0</v>
      </c>
      <c r="Z117" s="14"/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7">
        <v>0</v>
      </c>
      <c r="AG117" s="14">
        <v>0</v>
      </c>
      <c r="AH117" s="14">
        <v>0</v>
      </c>
      <c r="AI117" s="9">
        <f t="shared" si="15"/>
        <v>11</v>
      </c>
      <c r="AJ117" s="19">
        <v>0</v>
      </c>
      <c r="AK117" s="19">
        <f t="shared" si="16"/>
        <v>11</v>
      </c>
      <c r="AL117" s="6"/>
    </row>
    <row r="118" spans="1:38" x14ac:dyDescent="0.35">
      <c r="A118" s="5">
        <v>113</v>
      </c>
      <c r="B118" s="36" t="s">
        <v>224</v>
      </c>
      <c r="C118" s="18">
        <v>0</v>
      </c>
      <c r="D118" s="5">
        <v>0</v>
      </c>
      <c r="E118" s="5"/>
      <c r="F118" s="5">
        <v>0</v>
      </c>
      <c r="G118" s="5">
        <v>0</v>
      </c>
      <c r="H118" s="5"/>
      <c r="I118" s="5">
        <v>0</v>
      </c>
      <c r="J118" s="18">
        <v>0</v>
      </c>
      <c r="K118" s="5"/>
      <c r="L118" s="5">
        <v>0</v>
      </c>
      <c r="M118" s="18">
        <v>0</v>
      </c>
      <c r="N118" s="5"/>
      <c r="O118" s="18">
        <v>0</v>
      </c>
      <c r="P118" s="18">
        <v>0</v>
      </c>
      <c r="Q118" s="5"/>
      <c r="R118" s="18">
        <v>10</v>
      </c>
      <c r="S118" s="18">
        <v>0</v>
      </c>
      <c r="T118" s="5"/>
      <c r="U118" s="11">
        <f t="shared" si="14"/>
        <v>10</v>
      </c>
      <c r="V118" s="19">
        <f t="shared" si="13"/>
        <v>11</v>
      </c>
      <c r="W118" s="16"/>
      <c r="X118" s="54">
        <v>0</v>
      </c>
      <c r="Y118" s="14">
        <v>0</v>
      </c>
      <c r="Z118" s="14"/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7">
        <v>0</v>
      </c>
      <c r="AG118" s="14">
        <v>0</v>
      </c>
      <c r="AH118" s="14">
        <v>0</v>
      </c>
      <c r="AI118" s="9">
        <f t="shared" si="15"/>
        <v>11</v>
      </c>
      <c r="AJ118" s="19">
        <v>0</v>
      </c>
      <c r="AK118" s="19">
        <f t="shared" si="16"/>
        <v>11</v>
      </c>
      <c r="AL118" s="6"/>
    </row>
    <row r="119" spans="1:38" x14ac:dyDescent="0.35">
      <c r="A119" s="5">
        <v>114</v>
      </c>
      <c r="B119" s="36" t="s">
        <v>213</v>
      </c>
      <c r="C119" s="18">
        <v>0</v>
      </c>
      <c r="D119" s="5">
        <v>0</v>
      </c>
      <c r="E119" s="5"/>
      <c r="F119" s="5">
        <v>0</v>
      </c>
      <c r="G119" s="5">
        <v>0</v>
      </c>
      <c r="H119" s="5"/>
      <c r="I119" s="5">
        <v>0</v>
      </c>
      <c r="J119" s="18">
        <v>0</v>
      </c>
      <c r="K119" s="5"/>
      <c r="L119" s="5">
        <v>0</v>
      </c>
      <c r="M119" s="18">
        <v>0</v>
      </c>
      <c r="N119" s="5"/>
      <c r="O119" s="18">
        <v>0</v>
      </c>
      <c r="P119" s="18">
        <v>0</v>
      </c>
      <c r="Q119" s="5"/>
      <c r="R119" s="18">
        <v>0</v>
      </c>
      <c r="S119" s="18">
        <v>0</v>
      </c>
      <c r="T119" s="5"/>
      <c r="U119" s="11">
        <f t="shared" si="14"/>
        <v>0</v>
      </c>
      <c r="V119" s="19">
        <f>+C119+F119+I119+L119+O119+R119</f>
        <v>0</v>
      </c>
      <c r="W119" s="16"/>
      <c r="X119" s="54">
        <v>10</v>
      </c>
      <c r="Y119" s="14">
        <v>22</v>
      </c>
      <c r="Z119" s="14"/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7">
        <v>0</v>
      </c>
      <c r="AG119" s="14">
        <v>0</v>
      </c>
      <c r="AH119" s="14">
        <v>0</v>
      </c>
      <c r="AI119" s="9">
        <f t="shared" si="15"/>
        <v>32</v>
      </c>
      <c r="AJ119" s="19">
        <f>-Y119</f>
        <v>-22</v>
      </c>
      <c r="AK119" s="19">
        <f t="shared" si="16"/>
        <v>10</v>
      </c>
      <c r="AL119" s="6"/>
    </row>
    <row r="120" spans="1:38" x14ac:dyDescent="0.35">
      <c r="A120" s="5">
        <v>115</v>
      </c>
      <c r="B120" s="36" t="s">
        <v>226</v>
      </c>
      <c r="C120" s="18">
        <v>0</v>
      </c>
      <c r="D120" s="5">
        <v>0</v>
      </c>
      <c r="E120" s="5"/>
      <c r="F120" s="5">
        <v>0</v>
      </c>
      <c r="G120" s="5">
        <v>0</v>
      </c>
      <c r="H120" s="5"/>
      <c r="I120" s="5">
        <v>0</v>
      </c>
      <c r="J120" s="18">
        <v>0</v>
      </c>
      <c r="K120" s="5"/>
      <c r="L120" s="5">
        <v>0</v>
      </c>
      <c r="M120" s="18">
        <v>0</v>
      </c>
      <c r="N120" s="5"/>
      <c r="O120" s="18">
        <v>0</v>
      </c>
      <c r="P120" s="18">
        <v>0</v>
      </c>
      <c r="Q120" s="5"/>
      <c r="R120" s="18">
        <v>0</v>
      </c>
      <c r="S120" s="18">
        <v>0</v>
      </c>
      <c r="T120" s="5"/>
      <c r="U120" s="11">
        <f t="shared" si="14"/>
        <v>0</v>
      </c>
      <c r="V120" s="19">
        <f>+C120+F120+I120+L120+O120+R120</f>
        <v>0</v>
      </c>
      <c r="W120" s="16"/>
      <c r="X120" s="54">
        <v>10</v>
      </c>
      <c r="Y120" s="14">
        <v>12</v>
      </c>
      <c r="Z120" s="14"/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7">
        <v>0</v>
      </c>
      <c r="AG120" s="14">
        <v>0</v>
      </c>
      <c r="AH120" s="14">
        <v>0</v>
      </c>
      <c r="AI120" s="9">
        <f t="shared" si="15"/>
        <v>22</v>
      </c>
      <c r="AJ120" s="19">
        <f>-Y120</f>
        <v>-12</v>
      </c>
      <c r="AK120" s="19">
        <f t="shared" si="16"/>
        <v>10</v>
      </c>
      <c r="AL120" s="6"/>
    </row>
    <row r="121" spans="1:38" x14ac:dyDescent="0.35">
      <c r="A121" s="5">
        <v>116</v>
      </c>
      <c r="B121" s="36" t="s">
        <v>146</v>
      </c>
      <c r="C121" s="18">
        <v>0</v>
      </c>
      <c r="D121" s="5">
        <v>0</v>
      </c>
      <c r="E121" s="5"/>
      <c r="F121" s="5">
        <v>0</v>
      </c>
      <c r="G121" s="5">
        <v>0</v>
      </c>
      <c r="H121" s="5"/>
      <c r="I121" s="5">
        <v>0</v>
      </c>
      <c r="J121" s="18">
        <v>0</v>
      </c>
      <c r="K121" s="5"/>
      <c r="L121" s="5">
        <v>0</v>
      </c>
      <c r="M121" s="18">
        <v>0</v>
      </c>
      <c r="N121" s="5"/>
      <c r="O121" s="18">
        <v>0</v>
      </c>
      <c r="P121" s="18">
        <v>0</v>
      </c>
      <c r="Q121" s="5"/>
      <c r="R121" s="18">
        <v>0</v>
      </c>
      <c r="S121" s="18">
        <v>0</v>
      </c>
      <c r="T121" s="5"/>
      <c r="U121" s="11">
        <f t="shared" si="14"/>
        <v>0</v>
      </c>
      <c r="V121" s="19">
        <f>+C121+F121+I121+L121+O121+R121</f>
        <v>0</v>
      </c>
      <c r="W121" s="16"/>
      <c r="X121" s="54">
        <v>10</v>
      </c>
      <c r="Y121" s="14">
        <v>0</v>
      </c>
      <c r="Z121" s="14"/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7">
        <v>0</v>
      </c>
      <c r="AG121" s="14">
        <v>0</v>
      </c>
      <c r="AH121" s="14">
        <v>0</v>
      </c>
      <c r="AI121" s="9">
        <f t="shared" si="15"/>
        <v>10</v>
      </c>
      <c r="AJ121" s="19">
        <v>0</v>
      </c>
      <c r="AK121" s="19">
        <f t="shared" si="16"/>
        <v>10</v>
      </c>
      <c r="AL121" s="6"/>
    </row>
    <row r="122" spans="1:38" x14ac:dyDescent="0.35">
      <c r="A122" s="5">
        <v>117</v>
      </c>
      <c r="B122" s="36" t="s">
        <v>295</v>
      </c>
      <c r="C122" s="18">
        <v>0</v>
      </c>
      <c r="D122" s="5">
        <v>0</v>
      </c>
      <c r="E122" s="5"/>
      <c r="F122" s="5">
        <v>0</v>
      </c>
      <c r="G122" s="5">
        <v>0</v>
      </c>
      <c r="H122" s="5"/>
      <c r="I122" s="5">
        <v>0</v>
      </c>
      <c r="J122" s="18">
        <v>0</v>
      </c>
      <c r="K122" s="5"/>
      <c r="L122" s="5">
        <v>0</v>
      </c>
      <c r="M122" s="18">
        <v>0</v>
      </c>
      <c r="N122" s="5"/>
      <c r="O122" s="18">
        <v>0</v>
      </c>
      <c r="P122" s="18">
        <v>0</v>
      </c>
      <c r="Q122" s="5"/>
      <c r="R122" s="18">
        <v>0</v>
      </c>
      <c r="S122" s="18">
        <v>0</v>
      </c>
      <c r="T122" s="5"/>
      <c r="U122" s="11">
        <f t="shared" si="14"/>
        <v>0</v>
      </c>
      <c r="V122" s="19">
        <f>+C122+F122+I122+L122+O122+R122</f>
        <v>0</v>
      </c>
      <c r="W122" s="16"/>
      <c r="X122" s="54">
        <v>0</v>
      </c>
      <c r="Y122" s="14">
        <v>0</v>
      </c>
      <c r="Z122" s="14"/>
      <c r="AA122" s="14">
        <v>0</v>
      </c>
      <c r="AB122" s="14">
        <v>0</v>
      </c>
      <c r="AC122" s="14">
        <v>10</v>
      </c>
      <c r="AD122" s="14">
        <v>0</v>
      </c>
      <c r="AE122" s="14">
        <v>0</v>
      </c>
      <c r="AF122" s="17">
        <v>0</v>
      </c>
      <c r="AG122" s="14">
        <v>0</v>
      </c>
      <c r="AH122" s="14">
        <v>0</v>
      </c>
      <c r="AI122" s="9">
        <f t="shared" si="15"/>
        <v>10</v>
      </c>
      <c r="AJ122" s="19">
        <v>0</v>
      </c>
      <c r="AK122" s="19">
        <f t="shared" si="16"/>
        <v>10</v>
      </c>
      <c r="AL122" s="6"/>
    </row>
  </sheetData>
  <autoFilter ref="B1:B122" xr:uid="{00000000-0001-0000-0100-000000000000}"/>
  <sortState xmlns:xlrd2="http://schemas.microsoft.com/office/spreadsheetml/2017/richdata2" ref="A6:AK122">
    <sortCondition descending="1" ref="AK6:AK122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zoomScale="70" zoomScaleNormal="70" workbookViewId="0">
      <selection activeCell="AK16" sqref="AK16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40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94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203</v>
      </c>
      <c r="J4" s="24"/>
      <c r="K4" s="24"/>
      <c r="L4" s="32" t="s">
        <v>204</v>
      </c>
      <c r="M4" s="51"/>
      <c r="N4" s="51"/>
      <c r="O4" s="26" t="s">
        <v>123</v>
      </c>
      <c r="P4" s="24"/>
      <c r="Q4" s="24"/>
      <c r="R4" s="32" t="s">
        <v>202</v>
      </c>
      <c r="S4" s="44"/>
      <c r="T4" s="44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64</v>
      </c>
      <c r="C6" s="5">
        <v>10</v>
      </c>
      <c r="D6" s="5">
        <v>30</v>
      </c>
      <c r="E6" s="5"/>
      <c r="F6" s="5">
        <v>10</v>
      </c>
      <c r="G6" s="18">
        <v>25</v>
      </c>
      <c r="H6" s="18"/>
      <c r="I6" s="18">
        <v>10</v>
      </c>
      <c r="J6" s="18">
        <v>25</v>
      </c>
      <c r="K6" s="18"/>
      <c r="L6" s="18">
        <v>10</v>
      </c>
      <c r="M6" s="18">
        <v>30</v>
      </c>
      <c r="N6" s="18"/>
      <c r="O6" s="18">
        <v>10</v>
      </c>
      <c r="P6" s="18">
        <v>30</v>
      </c>
      <c r="Q6" s="18"/>
      <c r="R6" s="18">
        <v>10</v>
      </c>
      <c r="S6" s="18">
        <v>25</v>
      </c>
      <c r="T6" s="18"/>
      <c r="U6" s="11">
        <f t="shared" ref="U6:U14" si="0">SUM(C6:T6)</f>
        <v>225</v>
      </c>
      <c r="V6" s="19">
        <f>+C6+F6+I6+L6+O6+R6+40</f>
        <v>100</v>
      </c>
      <c r="W6" s="16"/>
      <c r="X6" s="54">
        <v>10</v>
      </c>
      <c r="Y6" s="14">
        <v>30</v>
      </c>
      <c r="Z6" s="14"/>
      <c r="AA6" s="14">
        <v>10</v>
      </c>
      <c r="AB6" s="14">
        <v>30</v>
      </c>
      <c r="AC6" s="14">
        <v>10</v>
      </c>
      <c r="AD6" s="14">
        <v>25</v>
      </c>
      <c r="AE6" s="14">
        <v>10</v>
      </c>
      <c r="AF6" s="17">
        <v>30</v>
      </c>
      <c r="AG6" s="14">
        <v>10</v>
      </c>
      <c r="AH6" s="14">
        <v>22</v>
      </c>
      <c r="AI6" s="9">
        <f t="shared" ref="AI6:AI14" si="1">SUM(V6:AH6)</f>
        <v>287</v>
      </c>
      <c r="AJ6" s="19">
        <f>-AH6</f>
        <v>-22</v>
      </c>
      <c r="AK6" s="19">
        <f t="shared" ref="AK6:AK14" si="2">SUM(AI6:AJ6)</f>
        <v>265</v>
      </c>
      <c r="AL6" s="1"/>
      <c r="AM6" s="1"/>
    </row>
    <row r="7" spans="1:39" x14ac:dyDescent="0.35">
      <c r="A7" s="5">
        <v>2</v>
      </c>
      <c r="B7" s="13" t="s">
        <v>67</v>
      </c>
      <c r="C7" s="5">
        <v>10</v>
      </c>
      <c r="D7" s="5">
        <v>20</v>
      </c>
      <c r="E7" s="5"/>
      <c r="F7" s="5">
        <v>10</v>
      </c>
      <c r="G7" s="18">
        <v>30</v>
      </c>
      <c r="H7" s="18"/>
      <c r="I7" s="18">
        <v>10</v>
      </c>
      <c r="J7" s="18">
        <v>30</v>
      </c>
      <c r="K7" s="18"/>
      <c r="L7" s="18">
        <v>10</v>
      </c>
      <c r="M7" s="18">
        <v>25</v>
      </c>
      <c r="N7" s="18"/>
      <c r="O7" s="18">
        <v>10</v>
      </c>
      <c r="P7" s="18">
        <v>22</v>
      </c>
      <c r="Q7" s="18"/>
      <c r="R7" s="18">
        <v>10</v>
      </c>
      <c r="S7" s="18">
        <v>30</v>
      </c>
      <c r="T7" s="18"/>
      <c r="U7" s="11">
        <f t="shared" si="0"/>
        <v>217</v>
      </c>
      <c r="V7" s="19">
        <f>+C7+F7+I7+L7+O7+R7+36</f>
        <v>96</v>
      </c>
      <c r="W7" s="16"/>
      <c r="X7" s="54">
        <v>10</v>
      </c>
      <c r="Y7" s="14">
        <v>25</v>
      </c>
      <c r="Z7" s="14"/>
      <c r="AA7" s="14">
        <v>10</v>
      </c>
      <c r="AB7" s="14">
        <v>22</v>
      </c>
      <c r="AC7" s="14">
        <v>10</v>
      </c>
      <c r="AD7" s="17">
        <v>30</v>
      </c>
      <c r="AE7" s="14">
        <v>10</v>
      </c>
      <c r="AF7" s="14">
        <v>20</v>
      </c>
      <c r="AG7" s="14">
        <v>10</v>
      </c>
      <c r="AH7" s="14">
        <v>25</v>
      </c>
      <c r="AI7" s="9">
        <f t="shared" si="1"/>
        <v>268</v>
      </c>
      <c r="AJ7" s="19">
        <f>-AF7</f>
        <v>-20</v>
      </c>
      <c r="AK7" s="19">
        <f t="shared" si="2"/>
        <v>248</v>
      </c>
    </row>
    <row r="8" spans="1:39" x14ac:dyDescent="0.35">
      <c r="A8" s="5">
        <v>3</v>
      </c>
      <c r="B8" s="13" t="s">
        <v>70</v>
      </c>
      <c r="C8" s="5">
        <v>10</v>
      </c>
      <c r="D8" s="18">
        <v>18</v>
      </c>
      <c r="E8" s="18"/>
      <c r="F8" s="18">
        <v>10</v>
      </c>
      <c r="G8" s="18">
        <v>18</v>
      </c>
      <c r="H8" s="18"/>
      <c r="I8" s="18">
        <v>10</v>
      </c>
      <c r="J8" s="18">
        <v>20</v>
      </c>
      <c r="K8" s="18"/>
      <c r="L8" s="18">
        <v>10</v>
      </c>
      <c r="M8" s="18">
        <v>20</v>
      </c>
      <c r="N8" s="18"/>
      <c r="O8" s="18">
        <v>0</v>
      </c>
      <c r="P8" s="18">
        <v>0</v>
      </c>
      <c r="Q8" s="18"/>
      <c r="R8" s="18">
        <v>10</v>
      </c>
      <c r="S8" s="18">
        <v>22</v>
      </c>
      <c r="T8" s="18"/>
      <c r="U8" s="11">
        <f t="shared" si="0"/>
        <v>148</v>
      </c>
      <c r="V8" s="19">
        <f>+C8+F8+I8+L8+O8+R8+28</f>
        <v>78</v>
      </c>
      <c r="W8" s="16"/>
      <c r="X8" s="54">
        <v>0</v>
      </c>
      <c r="Y8" s="14">
        <v>0</v>
      </c>
      <c r="Z8" s="14"/>
      <c r="AA8" s="14">
        <v>10</v>
      </c>
      <c r="AB8" s="14">
        <v>20</v>
      </c>
      <c r="AC8" s="14">
        <v>10</v>
      </c>
      <c r="AD8" s="14">
        <v>22</v>
      </c>
      <c r="AE8" s="14">
        <v>10</v>
      </c>
      <c r="AF8" s="17">
        <v>25</v>
      </c>
      <c r="AG8" s="14">
        <v>10</v>
      </c>
      <c r="AH8" s="14">
        <v>30</v>
      </c>
      <c r="AI8" s="9">
        <f t="shared" si="1"/>
        <v>215</v>
      </c>
      <c r="AJ8" s="19">
        <f>-AB8</f>
        <v>-20</v>
      </c>
      <c r="AK8" s="19">
        <f t="shared" si="2"/>
        <v>195</v>
      </c>
    </row>
    <row r="9" spans="1:39" x14ac:dyDescent="0.35">
      <c r="A9" s="5">
        <v>4</v>
      </c>
      <c r="B9" s="13" t="s">
        <v>68</v>
      </c>
      <c r="C9" s="5">
        <v>0</v>
      </c>
      <c r="D9" s="18">
        <v>0</v>
      </c>
      <c r="E9" s="18"/>
      <c r="F9" s="5">
        <v>0</v>
      </c>
      <c r="G9" s="18">
        <v>0</v>
      </c>
      <c r="H9" s="18"/>
      <c r="I9" s="18">
        <v>10</v>
      </c>
      <c r="J9" s="18">
        <v>22</v>
      </c>
      <c r="K9" s="18"/>
      <c r="L9" s="18">
        <v>10</v>
      </c>
      <c r="M9" s="18">
        <v>18</v>
      </c>
      <c r="N9" s="18"/>
      <c r="O9" s="18">
        <v>10</v>
      </c>
      <c r="P9" s="18">
        <v>25</v>
      </c>
      <c r="Q9" s="18"/>
      <c r="R9" s="18">
        <v>0</v>
      </c>
      <c r="S9" s="18">
        <v>0</v>
      </c>
      <c r="T9" s="18"/>
      <c r="U9" s="11">
        <f t="shared" si="0"/>
        <v>95</v>
      </c>
      <c r="V9" s="19">
        <f>+C9+F9+I9+L9+O9+R9+24</f>
        <v>54</v>
      </c>
      <c r="W9" s="16"/>
      <c r="X9" s="54">
        <v>10</v>
      </c>
      <c r="Y9" s="14">
        <v>22</v>
      </c>
      <c r="Z9" s="14"/>
      <c r="AA9" s="14">
        <v>10</v>
      </c>
      <c r="AB9" s="14">
        <v>25</v>
      </c>
      <c r="AC9" s="14">
        <v>10</v>
      </c>
      <c r="AD9" s="14">
        <v>16</v>
      </c>
      <c r="AE9" s="14">
        <v>10</v>
      </c>
      <c r="AF9" s="17">
        <v>22</v>
      </c>
      <c r="AG9" s="14">
        <v>10</v>
      </c>
      <c r="AH9" s="14">
        <v>16</v>
      </c>
      <c r="AI9" s="9">
        <f t="shared" si="1"/>
        <v>205</v>
      </c>
      <c r="AJ9" s="19">
        <f>-AH9</f>
        <v>-16</v>
      </c>
      <c r="AK9" s="19">
        <f t="shared" si="2"/>
        <v>189</v>
      </c>
    </row>
    <row r="10" spans="1:39" x14ac:dyDescent="0.35">
      <c r="A10" s="5">
        <v>5</v>
      </c>
      <c r="B10" s="13" t="s">
        <v>65</v>
      </c>
      <c r="C10" s="5">
        <v>10</v>
      </c>
      <c r="D10" s="5">
        <v>25</v>
      </c>
      <c r="E10" s="5"/>
      <c r="F10" s="5">
        <v>10</v>
      </c>
      <c r="G10" s="18">
        <v>20</v>
      </c>
      <c r="H10" s="18"/>
      <c r="I10" s="18">
        <v>10</v>
      </c>
      <c r="J10" s="18">
        <v>18</v>
      </c>
      <c r="K10" s="18"/>
      <c r="L10" s="18">
        <v>10</v>
      </c>
      <c r="M10" s="18">
        <v>22</v>
      </c>
      <c r="N10" s="5"/>
      <c r="O10" s="18">
        <v>0</v>
      </c>
      <c r="P10" s="18">
        <v>0</v>
      </c>
      <c r="Q10" s="5"/>
      <c r="R10" s="18">
        <v>10</v>
      </c>
      <c r="S10" s="18">
        <v>20</v>
      </c>
      <c r="T10" s="5"/>
      <c r="U10" s="11">
        <f t="shared" si="0"/>
        <v>155</v>
      </c>
      <c r="V10" s="19">
        <f>+C10+F10+I10+L10+O10+R10+32</f>
        <v>82</v>
      </c>
      <c r="W10" s="16"/>
      <c r="X10" s="54">
        <v>0</v>
      </c>
      <c r="Y10" s="14">
        <v>0</v>
      </c>
      <c r="Z10" s="14"/>
      <c r="AA10" s="14">
        <v>10</v>
      </c>
      <c r="AB10" s="14">
        <v>16</v>
      </c>
      <c r="AC10" s="14">
        <v>10</v>
      </c>
      <c r="AD10" s="14">
        <v>20</v>
      </c>
      <c r="AE10" s="14">
        <v>10</v>
      </c>
      <c r="AF10" s="14">
        <v>18</v>
      </c>
      <c r="AG10" s="14">
        <v>10</v>
      </c>
      <c r="AH10" s="17">
        <v>20</v>
      </c>
      <c r="AI10" s="9">
        <f t="shared" si="1"/>
        <v>196</v>
      </c>
      <c r="AJ10" s="19">
        <f>-AB10</f>
        <v>-16</v>
      </c>
      <c r="AK10" s="19">
        <f t="shared" si="2"/>
        <v>180</v>
      </c>
    </row>
    <row r="11" spans="1:39" x14ac:dyDescent="0.35">
      <c r="A11" s="5">
        <v>6</v>
      </c>
      <c r="B11" s="13" t="s">
        <v>124</v>
      </c>
      <c r="C11" s="5">
        <v>0</v>
      </c>
      <c r="D11" s="18">
        <v>0</v>
      </c>
      <c r="E11" s="18"/>
      <c r="F11" s="5">
        <v>0</v>
      </c>
      <c r="G11" s="18">
        <v>0</v>
      </c>
      <c r="H11" s="18"/>
      <c r="I11" s="18">
        <v>0</v>
      </c>
      <c r="J11" s="18">
        <v>0</v>
      </c>
      <c r="K11" s="18"/>
      <c r="L11" s="18">
        <v>10</v>
      </c>
      <c r="M11" s="18">
        <v>16</v>
      </c>
      <c r="N11" s="18"/>
      <c r="O11" s="18">
        <v>0</v>
      </c>
      <c r="P11" s="18">
        <v>0</v>
      </c>
      <c r="Q11" s="18"/>
      <c r="R11" s="18">
        <v>0</v>
      </c>
      <c r="S11" s="18">
        <v>0</v>
      </c>
      <c r="T11" s="18"/>
      <c r="U11" s="11">
        <f t="shared" si="0"/>
        <v>26</v>
      </c>
      <c r="V11" s="19">
        <f>+C11+F11+I11+L11+O11+R11+20</f>
        <v>30</v>
      </c>
      <c r="W11" s="16"/>
      <c r="X11" s="54">
        <v>10</v>
      </c>
      <c r="Y11" s="14">
        <v>20</v>
      </c>
      <c r="Z11" s="14"/>
      <c r="AA11" s="14">
        <v>10</v>
      </c>
      <c r="AB11" s="14">
        <v>18</v>
      </c>
      <c r="AC11" s="14">
        <v>10</v>
      </c>
      <c r="AD11" s="14">
        <v>18</v>
      </c>
      <c r="AE11" s="14">
        <v>10</v>
      </c>
      <c r="AF11" s="17">
        <v>14</v>
      </c>
      <c r="AG11" s="14">
        <v>10</v>
      </c>
      <c r="AH11" s="14">
        <v>18</v>
      </c>
      <c r="AI11" s="9">
        <f t="shared" si="1"/>
        <v>168</v>
      </c>
      <c r="AJ11" s="19">
        <f>-AF11</f>
        <v>-14</v>
      </c>
      <c r="AK11" s="19">
        <f t="shared" si="2"/>
        <v>154</v>
      </c>
    </row>
    <row r="12" spans="1:39" x14ac:dyDescent="0.35">
      <c r="A12" s="5">
        <v>7</v>
      </c>
      <c r="B12" s="13" t="s">
        <v>229</v>
      </c>
      <c r="C12" s="5">
        <v>0</v>
      </c>
      <c r="D12" s="5">
        <v>0</v>
      </c>
      <c r="E12" s="5"/>
      <c r="F12" s="5">
        <v>0</v>
      </c>
      <c r="G12" s="18">
        <v>0</v>
      </c>
      <c r="H12" s="18"/>
      <c r="I12" s="18">
        <v>0</v>
      </c>
      <c r="J12" s="18">
        <v>0</v>
      </c>
      <c r="K12" s="18"/>
      <c r="L12" s="18">
        <v>0</v>
      </c>
      <c r="M12" s="18">
        <v>0</v>
      </c>
      <c r="N12" s="18"/>
      <c r="O12" s="18">
        <v>0</v>
      </c>
      <c r="P12" s="18">
        <v>0</v>
      </c>
      <c r="Q12" s="18"/>
      <c r="R12" s="18">
        <v>0</v>
      </c>
      <c r="S12" s="18">
        <v>0</v>
      </c>
      <c r="T12" s="18"/>
      <c r="U12" s="11">
        <f t="shared" si="0"/>
        <v>0</v>
      </c>
      <c r="V12" s="19">
        <f>+C12+F12+I12+L12+O12+R12</f>
        <v>0</v>
      </c>
      <c r="W12" s="16"/>
      <c r="X12" s="54">
        <v>0</v>
      </c>
      <c r="Y12" s="14">
        <v>0</v>
      </c>
      <c r="Z12" s="14"/>
      <c r="AA12" s="14">
        <v>10</v>
      </c>
      <c r="AB12" s="14">
        <v>14</v>
      </c>
      <c r="AC12" s="14">
        <v>10</v>
      </c>
      <c r="AD12" s="14">
        <v>14</v>
      </c>
      <c r="AE12" s="14">
        <v>10</v>
      </c>
      <c r="AF12" s="17">
        <v>12</v>
      </c>
      <c r="AG12" s="14">
        <v>10</v>
      </c>
      <c r="AH12" s="14">
        <v>14</v>
      </c>
      <c r="AI12" s="9">
        <f t="shared" si="1"/>
        <v>94</v>
      </c>
      <c r="AJ12" s="19">
        <f>-AF12</f>
        <v>-12</v>
      </c>
      <c r="AK12" s="19">
        <f t="shared" si="2"/>
        <v>82</v>
      </c>
    </row>
    <row r="13" spans="1:39" x14ac:dyDescent="0.35">
      <c r="A13" s="5">
        <v>8</v>
      </c>
      <c r="B13" s="13" t="s">
        <v>230</v>
      </c>
      <c r="C13" s="5">
        <v>0</v>
      </c>
      <c r="D13" s="5">
        <v>0</v>
      </c>
      <c r="E13" s="5"/>
      <c r="F13" s="5">
        <v>0</v>
      </c>
      <c r="G13" s="18">
        <v>0</v>
      </c>
      <c r="H13" s="18"/>
      <c r="I13" s="18">
        <v>0</v>
      </c>
      <c r="J13" s="18">
        <v>0</v>
      </c>
      <c r="K13" s="18"/>
      <c r="L13" s="18">
        <v>0</v>
      </c>
      <c r="M13" s="18">
        <v>0</v>
      </c>
      <c r="N13" s="18"/>
      <c r="O13" s="18">
        <v>0</v>
      </c>
      <c r="P13" s="18">
        <v>0</v>
      </c>
      <c r="Q13" s="18"/>
      <c r="R13" s="18">
        <v>0</v>
      </c>
      <c r="S13" s="18">
        <v>0</v>
      </c>
      <c r="T13" s="18"/>
      <c r="U13" s="11">
        <f t="shared" si="0"/>
        <v>0</v>
      </c>
      <c r="V13" s="19">
        <f>+C13+F13+I13+L13+O13+R13</f>
        <v>0</v>
      </c>
      <c r="W13" s="16"/>
      <c r="X13" s="54">
        <v>0</v>
      </c>
      <c r="Y13" s="14">
        <v>0</v>
      </c>
      <c r="Z13" s="14"/>
      <c r="AA13" s="14">
        <v>10</v>
      </c>
      <c r="AB13" s="14">
        <v>12</v>
      </c>
      <c r="AC13" s="14">
        <v>10</v>
      </c>
      <c r="AD13" s="14">
        <v>12</v>
      </c>
      <c r="AE13" s="14">
        <v>10</v>
      </c>
      <c r="AF13" s="17">
        <v>16</v>
      </c>
      <c r="AG13" s="14">
        <v>10</v>
      </c>
      <c r="AH13" s="14">
        <v>12</v>
      </c>
      <c r="AI13" s="9">
        <f t="shared" si="1"/>
        <v>92</v>
      </c>
      <c r="AJ13" s="19">
        <f>-AH13</f>
        <v>-12</v>
      </c>
      <c r="AK13" s="19">
        <f t="shared" si="2"/>
        <v>80</v>
      </c>
    </row>
    <row r="14" spans="1:39" x14ac:dyDescent="0.35">
      <c r="A14" s="5">
        <v>9</v>
      </c>
      <c r="B14" s="13" t="s">
        <v>69</v>
      </c>
      <c r="C14" s="5">
        <v>10</v>
      </c>
      <c r="D14" s="5">
        <v>22</v>
      </c>
      <c r="E14" s="5"/>
      <c r="F14" s="5">
        <v>10</v>
      </c>
      <c r="G14" s="18">
        <v>22</v>
      </c>
      <c r="H14" s="18"/>
      <c r="I14" s="18">
        <v>0</v>
      </c>
      <c r="J14" s="18">
        <v>0</v>
      </c>
      <c r="K14" s="18"/>
      <c r="L14" s="18">
        <v>0</v>
      </c>
      <c r="M14" s="18">
        <v>0</v>
      </c>
      <c r="N14" s="18"/>
      <c r="O14" s="18">
        <v>0</v>
      </c>
      <c r="P14" s="18">
        <v>0</v>
      </c>
      <c r="Q14" s="18"/>
      <c r="R14" s="18">
        <v>0</v>
      </c>
      <c r="S14" s="18">
        <v>0</v>
      </c>
      <c r="T14" s="18"/>
      <c r="U14" s="11">
        <f t="shared" si="0"/>
        <v>64</v>
      </c>
      <c r="V14" s="19">
        <f>+C14+F14+I14+L14+O14+R14+22</f>
        <v>42</v>
      </c>
      <c r="W14" s="16"/>
      <c r="X14" s="54">
        <v>0</v>
      </c>
      <c r="Y14" s="14">
        <v>0</v>
      </c>
      <c r="Z14" s="14"/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7">
        <v>0</v>
      </c>
      <c r="AG14" s="14">
        <v>0</v>
      </c>
      <c r="AH14" s="14">
        <v>0</v>
      </c>
      <c r="AI14" s="9">
        <f t="shared" si="1"/>
        <v>42</v>
      </c>
      <c r="AJ14" s="19">
        <v>0</v>
      </c>
      <c r="AK14" s="19">
        <f t="shared" si="2"/>
        <v>42</v>
      </c>
    </row>
    <row r="15" spans="1:39" ht="15.5" x14ac:dyDescent="0.35">
      <c r="B15" s="50"/>
    </row>
    <row r="16" spans="1:39" x14ac:dyDescent="0.35">
      <c r="B16" s="6"/>
    </row>
    <row r="17" spans="2:2" x14ac:dyDescent="0.35">
      <c r="B17" s="6"/>
    </row>
    <row r="18" spans="2:2" x14ac:dyDescent="0.35">
      <c r="B18" s="49"/>
    </row>
    <row r="19" spans="2:2" x14ac:dyDescent="0.35">
      <c r="B19" s="49"/>
    </row>
    <row r="20" spans="2:2" x14ac:dyDescent="0.35">
      <c r="B20" s="49"/>
    </row>
  </sheetData>
  <sortState xmlns:xlrd2="http://schemas.microsoft.com/office/spreadsheetml/2017/richdata2" ref="A6:AK14">
    <sortCondition descending="1" ref="AK6:AK14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1"/>
  <sheetViews>
    <sheetView zoomScale="70" zoomScaleNormal="70" workbookViewId="0">
      <selection activeCell="AK17" sqref="AK17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51"/>
      <c r="G1" s="33"/>
      <c r="H1" s="33"/>
      <c r="I1" s="42"/>
      <c r="J1" s="42"/>
      <c r="K1" s="42"/>
      <c r="L1" s="51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53"/>
      <c r="G2" s="33"/>
      <c r="H2" s="33"/>
      <c r="I2" s="42"/>
      <c r="J2" s="42"/>
      <c r="K2" s="42"/>
      <c r="L2" s="53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51"/>
      <c r="N3" s="51"/>
      <c r="O3" s="30" t="s">
        <v>91</v>
      </c>
      <c r="P3" s="24"/>
      <c r="Q3" s="24"/>
      <c r="R3" s="31" t="s">
        <v>91</v>
      </c>
      <c r="S3" s="51"/>
      <c r="T3" s="51"/>
      <c r="U3" s="52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118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203</v>
      </c>
      <c r="J4" s="24"/>
      <c r="K4" s="24"/>
      <c r="L4" s="32" t="s">
        <v>204</v>
      </c>
      <c r="M4" s="51"/>
      <c r="N4" s="51"/>
      <c r="O4" s="26" t="s">
        <v>123</v>
      </c>
      <c r="P4" s="24"/>
      <c r="Q4" s="24"/>
      <c r="R4" s="32" t="s">
        <v>202</v>
      </c>
      <c r="S4" s="51"/>
      <c r="T4" s="51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73</v>
      </c>
      <c r="C6" s="5">
        <v>10</v>
      </c>
      <c r="D6" s="5">
        <v>20</v>
      </c>
      <c r="E6" s="5"/>
      <c r="F6" s="5">
        <v>10</v>
      </c>
      <c r="G6" s="18">
        <v>30</v>
      </c>
      <c r="H6" s="18"/>
      <c r="I6" s="18">
        <v>10</v>
      </c>
      <c r="J6" s="18">
        <v>30</v>
      </c>
      <c r="K6" s="18"/>
      <c r="L6" s="18">
        <v>10</v>
      </c>
      <c r="M6" s="18">
        <v>25</v>
      </c>
      <c r="N6" s="18"/>
      <c r="O6" s="18">
        <v>10</v>
      </c>
      <c r="P6" s="18">
        <v>22</v>
      </c>
      <c r="Q6" s="18"/>
      <c r="R6" s="18">
        <v>10</v>
      </c>
      <c r="S6" s="18">
        <v>30</v>
      </c>
      <c r="T6" s="18"/>
      <c r="U6" s="11">
        <f t="shared" ref="U6:U15" si="0">SUM(C6:T6)</f>
        <v>217</v>
      </c>
      <c r="V6" s="19">
        <f>+C6+F6+I6+L6+O6+R6+40</f>
        <v>100</v>
      </c>
      <c r="W6" s="16"/>
      <c r="X6" s="54">
        <v>10</v>
      </c>
      <c r="Y6" s="14">
        <v>25</v>
      </c>
      <c r="Z6" s="14"/>
      <c r="AA6" s="14">
        <v>10</v>
      </c>
      <c r="AB6" s="14">
        <v>22</v>
      </c>
      <c r="AC6" s="14">
        <v>10</v>
      </c>
      <c r="AD6" s="14">
        <v>30</v>
      </c>
      <c r="AE6" s="14">
        <v>10</v>
      </c>
      <c r="AF6" s="17">
        <v>20</v>
      </c>
      <c r="AG6" s="14">
        <v>10</v>
      </c>
      <c r="AH6" s="14">
        <v>25</v>
      </c>
      <c r="AI6" s="9">
        <f t="shared" ref="AI6:AI15" si="1">SUM(V6:AH6)</f>
        <v>272</v>
      </c>
      <c r="AJ6" s="19">
        <f>-AF6</f>
        <v>-20</v>
      </c>
      <c r="AK6" s="19">
        <f t="shared" ref="AK6:AK15" si="2">SUM(AI6:AJ6)</f>
        <v>252</v>
      </c>
      <c r="AL6" s="1"/>
      <c r="AM6" s="1"/>
    </row>
    <row r="7" spans="1:39" x14ac:dyDescent="0.35">
      <c r="A7" s="5">
        <v>2</v>
      </c>
      <c r="B7" s="13" t="s">
        <v>71</v>
      </c>
      <c r="C7" s="5">
        <v>10</v>
      </c>
      <c r="D7" s="5">
        <v>30</v>
      </c>
      <c r="E7" s="5"/>
      <c r="F7" s="5">
        <v>0</v>
      </c>
      <c r="G7" s="18">
        <v>0</v>
      </c>
      <c r="H7" s="18"/>
      <c r="I7" s="18">
        <v>10</v>
      </c>
      <c r="J7" s="18">
        <v>25</v>
      </c>
      <c r="K7" s="18"/>
      <c r="L7" s="18">
        <v>10</v>
      </c>
      <c r="M7" s="18">
        <v>30</v>
      </c>
      <c r="N7" s="18"/>
      <c r="O7" s="18">
        <v>10</v>
      </c>
      <c r="P7" s="18">
        <v>30</v>
      </c>
      <c r="Q7" s="18"/>
      <c r="R7" s="18">
        <v>0</v>
      </c>
      <c r="S7" s="18">
        <v>0</v>
      </c>
      <c r="T7" s="18"/>
      <c r="U7" s="11">
        <f t="shared" si="0"/>
        <v>155</v>
      </c>
      <c r="V7" s="19">
        <f>+C7+F7+I7+L7+O7+R7+36</f>
        <v>76</v>
      </c>
      <c r="W7" s="16"/>
      <c r="X7" s="54">
        <v>10</v>
      </c>
      <c r="Y7" s="14">
        <v>30</v>
      </c>
      <c r="Z7" s="14"/>
      <c r="AA7" s="14">
        <v>10</v>
      </c>
      <c r="AB7" s="14">
        <v>30</v>
      </c>
      <c r="AC7" s="14">
        <v>10</v>
      </c>
      <c r="AD7" s="17">
        <v>25</v>
      </c>
      <c r="AE7" s="14">
        <v>10</v>
      </c>
      <c r="AF7" s="14">
        <v>30</v>
      </c>
      <c r="AG7" s="14">
        <v>10</v>
      </c>
      <c r="AH7" s="14">
        <v>22</v>
      </c>
      <c r="AI7" s="9">
        <f t="shared" si="1"/>
        <v>263</v>
      </c>
      <c r="AJ7" s="19">
        <f>-AH7</f>
        <v>-22</v>
      </c>
      <c r="AK7" s="19">
        <f t="shared" si="2"/>
        <v>241</v>
      </c>
    </row>
    <row r="8" spans="1:39" x14ac:dyDescent="0.35">
      <c r="A8" s="5">
        <v>3</v>
      </c>
      <c r="B8" s="13" t="s">
        <v>76</v>
      </c>
      <c r="C8" s="5">
        <v>10</v>
      </c>
      <c r="D8" s="18">
        <v>18</v>
      </c>
      <c r="E8" s="18"/>
      <c r="F8" s="18">
        <v>10</v>
      </c>
      <c r="G8" s="18">
        <v>18</v>
      </c>
      <c r="H8" s="18"/>
      <c r="I8" s="18">
        <v>10</v>
      </c>
      <c r="J8" s="18">
        <v>20</v>
      </c>
      <c r="K8" s="18"/>
      <c r="L8" s="18">
        <v>10</v>
      </c>
      <c r="M8" s="18">
        <v>20</v>
      </c>
      <c r="N8" s="18"/>
      <c r="O8" s="18">
        <v>0</v>
      </c>
      <c r="P8" s="18">
        <v>0</v>
      </c>
      <c r="Q8" s="18"/>
      <c r="R8" s="18">
        <v>10</v>
      </c>
      <c r="S8" s="18">
        <v>22</v>
      </c>
      <c r="T8" s="18"/>
      <c r="U8" s="11">
        <f t="shared" si="0"/>
        <v>148</v>
      </c>
      <c r="V8" s="19">
        <f>+C8+F8+I8+L8+O8+R8+32</f>
        <v>82</v>
      </c>
      <c r="W8" s="16"/>
      <c r="X8" s="54">
        <v>0</v>
      </c>
      <c r="Y8" s="14">
        <v>0</v>
      </c>
      <c r="Z8" s="14"/>
      <c r="AA8" s="14">
        <v>10</v>
      </c>
      <c r="AB8" s="14">
        <v>20</v>
      </c>
      <c r="AC8" s="14">
        <v>10</v>
      </c>
      <c r="AD8" s="14">
        <v>22</v>
      </c>
      <c r="AE8" s="14">
        <v>10</v>
      </c>
      <c r="AF8" s="14">
        <v>25</v>
      </c>
      <c r="AG8" s="14">
        <v>10</v>
      </c>
      <c r="AH8" s="17">
        <v>30</v>
      </c>
      <c r="AI8" s="9">
        <f t="shared" si="1"/>
        <v>219</v>
      </c>
      <c r="AJ8" s="19">
        <f>-AB8</f>
        <v>-20</v>
      </c>
      <c r="AK8" s="19">
        <f t="shared" si="2"/>
        <v>199</v>
      </c>
    </row>
    <row r="9" spans="1:39" x14ac:dyDescent="0.35">
      <c r="A9" s="5">
        <v>4</v>
      </c>
      <c r="B9" s="13" t="s">
        <v>74</v>
      </c>
      <c r="C9" s="5">
        <v>0</v>
      </c>
      <c r="D9" s="18">
        <v>0</v>
      </c>
      <c r="E9" s="18"/>
      <c r="F9" s="18">
        <v>0</v>
      </c>
      <c r="G9" s="18">
        <v>0</v>
      </c>
      <c r="H9" s="18"/>
      <c r="I9" s="18">
        <v>10</v>
      </c>
      <c r="J9" s="18">
        <v>22</v>
      </c>
      <c r="K9" s="18"/>
      <c r="L9" s="18">
        <v>10</v>
      </c>
      <c r="M9" s="18">
        <v>18</v>
      </c>
      <c r="N9" s="5"/>
      <c r="O9" s="18">
        <v>10</v>
      </c>
      <c r="P9" s="18">
        <v>25</v>
      </c>
      <c r="Q9" s="5"/>
      <c r="R9" s="18">
        <v>0</v>
      </c>
      <c r="S9" s="18">
        <v>0</v>
      </c>
      <c r="T9" s="5"/>
      <c r="U9" s="11">
        <f t="shared" si="0"/>
        <v>95</v>
      </c>
      <c r="V9" s="19">
        <f>+C9+F9+I9+L9+O9+R9+28</f>
        <v>58</v>
      </c>
      <c r="W9" s="16"/>
      <c r="X9" s="54">
        <v>10</v>
      </c>
      <c r="Y9" s="14">
        <v>22</v>
      </c>
      <c r="Z9" s="14"/>
      <c r="AA9" s="14">
        <v>10</v>
      </c>
      <c r="AB9" s="14">
        <v>25</v>
      </c>
      <c r="AC9" s="14">
        <v>10</v>
      </c>
      <c r="AD9" s="14">
        <v>16</v>
      </c>
      <c r="AE9" s="14">
        <v>10</v>
      </c>
      <c r="AF9" s="17">
        <v>22</v>
      </c>
      <c r="AG9" s="14">
        <v>10</v>
      </c>
      <c r="AH9" s="14">
        <v>16</v>
      </c>
      <c r="AI9" s="9">
        <f t="shared" si="1"/>
        <v>209</v>
      </c>
      <c r="AJ9" s="19">
        <f>-AH9</f>
        <v>-16</v>
      </c>
      <c r="AK9" s="19">
        <f t="shared" si="2"/>
        <v>193</v>
      </c>
    </row>
    <row r="10" spans="1:39" x14ac:dyDescent="0.35">
      <c r="A10" s="5">
        <v>5</v>
      </c>
      <c r="B10" s="13" t="s">
        <v>72</v>
      </c>
      <c r="C10" s="5">
        <v>10</v>
      </c>
      <c r="D10" s="5">
        <v>25</v>
      </c>
      <c r="E10" s="5"/>
      <c r="F10" s="5">
        <v>10</v>
      </c>
      <c r="G10" s="18">
        <v>20</v>
      </c>
      <c r="H10" s="18"/>
      <c r="I10" s="18">
        <v>10</v>
      </c>
      <c r="J10" s="18">
        <v>18</v>
      </c>
      <c r="K10" s="18"/>
      <c r="L10" s="18">
        <v>10</v>
      </c>
      <c r="M10" s="18">
        <v>22</v>
      </c>
      <c r="N10" s="18"/>
      <c r="O10" s="18">
        <v>0</v>
      </c>
      <c r="P10" s="18">
        <v>0</v>
      </c>
      <c r="Q10" s="18"/>
      <c r="R10" s="18">
        <v>10</v>
      </c>
      <c r="S10" s="18">
        <v>20</v>
      </c>
      <c r="T10" s="18"/>
      <c r="U10" s="11">
        <f t="shared" si="0"/>
        <v>155</v>
      </c>
      <c r="V10" s="19">
        <f>+C10+F10+I10+L10+O10+R10+36</f>
        <v>86</v>
      </c>
      <c r="W10" s="16"/>
      <c r="X10" s="54">
        <v>0</v>
      </c>
      <c r="Y10" s="14">
        <v>0</v>
      </c>
      <c r="Z10" s="14"/>
      <c r="AA10" s="14">
        <v>10</v>
      </c>
      <c r="AB10" s="14">
        <v>16</v>
      </c>
      <c r="AC10" s="14">
        <v>10</v>
      </c>
      <c r="AD10" s="14">
        <v>20</v>
      </c>
      <c r="AE10" s="14">
        <v>10</v>
      </c>
      <c r="AF10" s="17">
        <v>18</v>
      </c>
      <c r="AG10" s="14">
        <v>10</v>
      </c>
      <c r="AH10" s="14">
        <v>20</v>
      </c>
      <c r="AI10" s="9">
        <f t="shared" si="1"/>
        <v>200</v>
      </c>
      <c r="AJ10" s="19">
        <f>-AB10</f>
        <v>-16</v>
      </c>
      <c r="AK10" s="19">
        <f t="shared" si="2"/>
        <v>184</v>
      </c>
    </row>
    <row r="11" spans="1:39" x14ac:dyDescent="0.35">
      <c r="A11" s="5">
        <v>6</v>
      </c>
      <c r="B11" s="13" t="s">
        <v>125</v>
      </c>
      <c r="C11" s="5">
        <v>0</v>
      </c>
      <c r="D11" s="18">
        <v>0</v>
      </c>
      <c r="E11" s="18"/>
      <c r="F11" s="18">
        <v>0</v>
      </c>
      <c r="G11" s="18">
        <v>0</v>
      </c>
      <c r="H11" s="18"/>
      <c r="I11" s="18">
        <v>0</v>
      </c>
      <c r="J11" s="18">
        <v>0</v>
      </c>
      <c r="K11" s="18"/>
      <c r="L11" s="18">
        <v>10</v>
      </c>
      <c r="M11" s="18">
        <v>16</v>
      </c>
      <c r="N11" s="5"/>
      <c r="O11" s="18">
        <v>0</v>
      </c>
      <c r="P11" s="18">
        <v>0</v>
      </c>
      <c r="Q11" s="5"/>
      <c r="R11" s="18">
        <v>0</v>
      </c>
      <c r="S11" s="18">
        <v>0</v>
      </c>
      <c r="T11" s="5"/>
      <c r="U11" s="11">
        <f t="shared" si="0"/>
        <v>26</v>
      </c>
      <c r="V11" s="19">
        <f>+C11+F11+I11+L11+O11+R11+20</f>
        <v>30</v>
      </c>
      <c r="W11" s="16"/>
      <c r="X11" s="54">
        <v>10</v>
      </c>
      <c r="Y11" s="14">
        <v>20</v>
      </c>
      <c r="Z11" s="14"/>
      <c r="AA11" s="14">
        <v>10</v>
      </c>
      <c r="AB11" s="14">
        <v>18</v>
      </c>
      <c r="AC11" s="14">
        <v>10</v>
      </c>
      <c r="AD11" s="14">
        <v>18</v>
      </c>
      <c r="AE11" s="14">
        <v>10</v>
      </c>
      <c r="AF11" s="17">
        <v>14</v>
      </c>
      <c r="AG11" s="14">
        <v>10</v>
      </c>
      <c r="AH11" s="14">
        <v>18</v>
      </c>
      <c r="AI11" s="9">
        <f t="shared" si="1"/>
        <v>168</v>
      </c>
      <c r="AJ11" s="19">
        <f>-AF11</f>
        <v>-14</v>
      </c>
      <c r="AK11" s="19">
        <f t="shared" si="2"/>
        <v>154</v>
      </c>
    </row>
    <row r="12" spans="1:39" x14ac:dyDescent="0.35">
      <c r="A12" s="5">
        <v>7</v>
      </c>
      <c r="B12" s="13" t="s">
        <v>231</v>
      </c>
      <c r="C12" s="5">
        <v>0</v>
      </c>
      <c r="D12" s="5">
        <v>0</v>
      </c>
      <c r="E12" s="5"/>
      <c r="F12" s="5">
        <v>0</v>
      </c>
      <c r="G12" s="18">
        <v>0</v>
      </c>
      <c r="H12" s="18"/>
      <c r="I12" s="18">
        <v>0</v>
      </c>
      <c r="J12" s="18">
        <v>0</v>
      </c>
      <c r="K12" s="18"/>
      <c r="L12" s="18">
        <v>0</v>
      </c>
      <c r="M12" s="18">
        <v>0</v>
      </c>
      <c r="N12" s="5"/>
      <c r="O12" s="18">
        <v>0</v>
      </c>
      <c r="P12" s="18">
        <v>0</v>
      </c>
      <c r="Q12" s="5"/>
      <c r="R12" s="18">
        <v>0</v>
      </c>
      <c r="S12" s="18">
        <v>0</v>
      </c>
      <c r="T12" s="5"/>
      <c r="U12" s="11">
        <f t="shared" si="0"/>
        <v>0</v>
      </c>
      <c r="V12" s="19">
        <f>+C12+F12+I12+L12+O12+R12</f>
        <v>0</v>
      </c>
      <c r="W12" s="16"/>
      <c r="X12" s="54">
        <v>0</v>
      </c>
      <c r="Y12" s="14">
        <v>0</v>
      </c>
      <c r="Z12" s="14"/>
      <c r="AA12" s="14">
        <v>10</v>
      </c>
      <c r="AB12" s="14">
        <v>14</v>
      </c>
      <c r="AC12" s="14">
        <v>10</v>
      </c>
      <c r="AD12" s="14">
        <v>14</v>
      </c>
      <c r="AE12" s="14">
        <v>10</v>
      </c>
      <c r="AF12" s="17">
        <v>12</v>
      </c>
      <c r="AG12" s="14">
        <v>10</v>
      </c>
      <c r="AH12" s="14">
        <v>14</v>
      </c>
      <c r="AI12" s="9">
        <f t="shared" si="1"/>
        <v>94</v>
      </c>
      <c r="AJ12" s="19">
        <f>-AF12</f>
        <v>-12</v>
      </c>
      <c r="AK12" s="19">
        <f t="shared" si="2"/>
        <v>82</v>
      </c>
    </row>
    <row r="13" spans="1:39" x14ac:dyDescent="0.35">
      <c r="A13" s="5">
        <v>8</v>
      </c>
      <c r="B13" s="13" t="s">
        <v>232</v>
      </c>
      <c r="C13" s="5">
        <v>0</v>
      </c>
      <c r="D13" s="5">
        <v>0</v>
      </c>
      <c r="E13" s="5"/>
      <c r="F13" s="5">
        <v>0</v>
      </c>
      <c r="G13" s="18">
        <v>0</v>
      </c>
      <c r="H13" s="18"/>
      <c r="I13" s="18">
        <v>0</v>
      </c>
      <c r="J13" s="18">
        <v>0</v>
      </c>
      <c r="K13" s="18"/>
      <c r="L13" s="18">
        <v>0</v>
      </c>
      <c r="M13" s="18">
        <v>0</v>
      </c>
      <c r="N13" s="5"/>
      <c r="O13" s="18">
        <v>0</v>
      </c>
      <c r="P13" s="18">
        <v>0</v>
      </c>
      <c r="Q13" s="5"/>
      <c r="R13" s="18">
        <v>0</v>
      </c>
      <c r="S13" s="18">
        <v>0</v>
      </c>
      <c r="T13" s="5"/>
      <c r="U13" s="11">
        <f t="shared" si="0"/>
        <v>0</v>
      </c>
      <c r="V13" s="19">
        <f>+C13+F13+I13+L13+O13+R13</f>
        <v>0</v>
      </c>
      <c r="W13" s="16"/>
      <c r="X13" s="54">
        <v>0</v>
      </c>
      <c r="Y13" s="14">
        <v>0</v>
      </c>
      <c r="Z13" s="14"/>
      <c r="AA13" s="14">
        <v>10</v>
      </c>
      <c r="AB13" s="14">
        <v>12</v>
      </c>
      <c r="AC13" s="14">
        <v>10</v>
      </c>
      <c r="AD13" s="14">
        <v>12</v>
      </c>
      <c r="AE13" s="14">
        <v>10</v>
      </c>
      <c r="AF13" s="17">
        <v>16</v>
      </c>
      <c r="AG13" s="14">
        <v>10</v>
      </c>
      <c r="AH13" s="14">
        <v>12</v>
      </c>
      <c r="AI13" s="9">
        <f t="shared" si="1"/>
        <v>92</v>
      </c>
      <c r="AJ13" s="19">
        <f>-AH13</f>
        <v>-12</v>
      </c>
      <c r="AK13" s="19">
        <f t="shared" si="2"/>
        <v>80</v>
      </c>
    </row>
    <row r="14" spans="1:39" x14ac:dyDescent="0.35">
      <c r="A14" s="5">
        <v>9</v>
      </c>
      <c r="B14" s="36" t="s">
        <v>115</v>
      </c>
      <c r="C14" s="18">
        <v>0</v>
      </c>
      <c r="D14" s="5">
        <v>0</v>
      </c>
      <c r="E14" s="5"/>
      <c r="F14" s="18">
        <v>10</v>
      </c>
      <c r="G14" s="18">
        <v>25</v>
      </c>
      <c r="H14" s="18"/>
      <c r="I14" s="18">
        <v>0</v>
      </c>
      <c r="J14" s="18">
        <v>0</v>
      </c>
      <c r="K14" s="18"/>
      <c r="L14" s="18">
        <v>0</v>
      </c>
      <c r="M14" s="18">
        <v>0</v>
      </c>
      <c r="N14" s="18"/>
      <c r="O14" s="18">
        <v>0</v>
      </c>
      <c r="P14" s="18">
        <v>0</v>
      </c>
      <c r="Q14" s="18"/>
      <c r="R14" s="18">
        <v>10</v>
      </c>
      <c r="S14" s="18">
        <v>25</v>
      </c>
      <c r="T14" s="18"/>
      <c r="U14" s="11">
        <f t="shared" si="0"/>
        <v>70</v>
      </c>
      <c r="V14" s="19">
        <f>+C14+F14+I14+L14+O14+R14+24</f>
        <v>44</v>
      </c>
      <c r="W14" s="16"/>
      <c r="X14" s="54">
        <v>0</v>
      </c>
      <c r="Y14" s="14">
        <v>0</v>
      </c>
      <c r="Z14" s="14"/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7">
        <v>0</v>
      </c>
      <c r="AG14" s="14">
        <v>0</v>
      </c>
      <c r="AH14" s="14">
        <v>0</v>
      </c>
      <c r="AI14" s="9">
        <f t="shared" si="1"/>
        <v>44</v>
      </c>
      <c r="AJ14" s="19">
        <v>0</v>
      </c>
      <c r="AK14" s="19">
        <f t="shared" si="2"/>
        <v>44</v>
      </c>
    </row>
    <row r="15" spans="1:39" x14ac:dyDescent="0.35">
      <c r="A15" s="5">
        <v>10</v>
      </c>
      <c r="B15" s="13" t="s">
        <v>75</v>
      </c>
      <c r="C15" s="5">
        <v>10</v>
      </c>
      <c r="D15" s="5">
        <v>22</v>
      </c>
      <c r="E15" s="5"/>
      <c r="F15" s="5">
        <v>10</v>
      </c>
      <c r="G15" s="18">
        <v>22</v>
      </c>
      <c r="H15" s="18"/>
      <c r="I15" s="18">
        <v>0</v>
      </c>
      <c r="J15" s="18">
        <v>0</v>
      </c>
      <c r="K15" s="18"/>
      <c r="L15" s="18">
        <v>0</v>
      </c>
      <c r="M15" s="18">
        <v>0</v>
      </c>
      <c r="N15" s="5"/>
      <c r="O15" s="18">
        <v>0</v>
      </c>
      <c r="P15" s="18">
        <v>0</v>
      </c>
      <c r="Q15" s="5"/>
      <c r="R15" s="18">
        <v>0</v>
      </c>
      <c r="S15" s="18">
        <v>0</v>
      </c>
      <c r="T15" s="5"/>
      <c r="U15" s="11">
        <f t="shared" si="0"/>
        <v>64</v>
      </c>
      <c r="V15" s="19">
        <f>+C15+F15+I15+L15+O15+R15+22</f>
        <v>42</v>
      </c>
      <c r="W15" s="16"/>
      <c r="X15" s="54">
        <v>0</v>
      </c>
      <c r="Y15" s="14">
        <v>0</v>
      </c>
      <c r="Z15" s="14"/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7">
        <v>0</v>
      </c>
      <c r="AG15" s="14">
        <v>0</v>
      </c>
      <c r="AH15" s="14">
        <v>0</v>
      </c>
      <c r="AI15" s="9">
        <f t="shared" si="1"/>
        <v>42</v>
      </c>
      <c r="AJ15" s="19">
        <v>0</v>
      </c>
      <c r="AK15" s="19">
        <f t="shared" si="2"/>
        <v>42</v>
      </c>
    </row>
    <row r="16" spans="1:39" ht="15.5" x14ac:dyDescent="0.35">
      <c r="B16" s="50"/>
    </row>
    <row r="17" spans="2:2" x14ac:dyDescent="0.35">
      <c r="B17" s="6"/>
    </row>
    <row r="18" spans="2:2" x14ac:dyDescent="0.35">
      <c r="B18" s="6"/>
    </row>
    <row r="19" spans="2:2" x14ac:dyDescent="0.35">
      <c r="B19" s="49"/>
    </row>
    <row r="20" spans="2:2" x14ac:dyDescent="0.35">
      <c r="B20" s="49"/>
    </row>
    <row r="21" spans="2:2" x14ac:dyDescent="0.35">
      <c r="B21" s="49"/>
    </row>
  </sheetData>
  <sortState xmlns:xlrd2="http://schemas.microsoft.com/office/spreadsheetml/2017/richdata2" ref="A6:AK15">
    <sortCondition descending="1" ref="AK6:AK15"/>
  </sortState>
  <mergeCells count="10">
    <mergeCell ref="A3:B3"/>
    <mergeCell ref="A4:B4"/>
    <mergeCell ref="AA1:AH1"/>
    <mergeCell ref="AG4:AH4"/>
    <mergeCell ref="AA3:AH3"/>
    <mergeCell ref="AE4:AF4"/>
    <mergeCell ref="AA4:AB4"/>
    <mergeCell ref="AC4:AD4"/>
    <mergeCell ref="A2:B2"/>
    <mergeCell ref="A1:B1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34"/>
  <sheetViews>
    <sheetView zoomScale="70" zoomScaleNormal="70" workbookViewId="0">
      <selection activeCell="AK22" sqref="AK22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47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47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47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47" s="1" customFormat="1" x14ac:dyDescent="0.35">
      <c r="A4" s="55" t="s">
        <v>120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203</v>
      </c>
      <c r="J4" s="24"/>
      <c r="K4" s="24"/>
      <c r="L4" s="32" t="s">
        <v>204</v>
      </c>
      <c r="M4" s="51"/>
      <c r="N4" s="51"/>
      <c r="O4" s="26" t="s">
        <v>123</v>
      </c>
      <c r="P4" s="24"/>
      <c r="Q4" s="24"/>
      <c r="R4" s="32" t="s">
        <v>202</v>
      </c>
      <c r="S4" s="44"/>
      <c r="T4" s="44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47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47" x14ac:dyDescent="0.35">
      <c r="A6" s="5">
        <v>1</v>
      </c>
      <c r="B6" s="13" t="s">
        <v>80</v>
      </c>
      <c r="C6" s="5">
        <v>0</v>
      </c>
      <c r="D6" s="5">
        <v>0</v>
      </c>
      <c r="E6" s="5"/>
      <c r="F6" s="5">
        <v>10</v>
      </c>
      <c r="G6" s="18">
        <v>30</v>
      </c>
      <c r="H6" s="18"/>
      <c r="I6" s="18">
        <v>10</v>
      </c>
      <c r="J6" s="18">
        <v>25</v>
      </c>
      <c r="K6" s="18"/>
      <c r="L6" s="18">
        <v>10</v>
      </c>
      <c r="M6" s="18">
        <v>25</v>
      </c>
      <c r="N6" s="5"/>
      <c r="O6" s="18">
        <v>10</v>
      </c>
      <c r="P6" s="18">
        <v>25</v>
      </c>
      <c r="Q6" s="5"/>
      <c r="R6" s="18">
        <v>10</v>
      </c>
      <c r="S6" s="18">
        <v>25</v>
      </c>
      <c r="T6" s="5"/>
      <c r="U6" s="11">
        <f t="shared" ref="U6:U20" si="0">SUM(C6:T6)</f>
        <v>180</v>
      </c>
      <c r="V6" s="19">
        <f>+C6+F6+I6+L6+O6+R6+40</f>
        <v>90</v>
      </c>
      <c r="W6" s="16"/>
      <c r="X6" s="54">
        <v>10</v>
      </c>
      <c r="Y6" s="14">
        <v>25</v>
      </c>
      <c r="Z6" s="14"/>
      <c r="AA6" s="14">
        <v>10</v>
      </c>
      <c r="AB6" s="14">
        <v>30</v>
      </c>
      <c r="AC6" s="14">
        <v>10</v>
      </c>
      <c r="AD6" s="14">
        <v>16</v>
      </c>
      <c r="AE6" s="14">
        <v>10</v>
      </c>
      <c r="AF6" s="17">
        <v>25</v>
      </c>
      <c r="AG6" s="14">
        <v>10</v>
      </c>
      <c r="AH6" s="14">
        <v>20</v>
      </c>
      <c r="AI6" s="9">
        <f t="shared" ref="AI6:AI20" si="1">SUM(V6:AH6)</f>
        <v>256</v>
      </c>
      <c r="AJ6" s="19">
        <f>-AD6</f>
        <v>-16</v>
      </c>
      <c r="AK6" s="19">
        <f t="shared" ref="AK6:AK20" si="2">SUM(AI6:AJ6)</f>
        <v>240</v>
      </c>
      <c r="AL6" s="1"/>
      <c r="AM6" s="1"/>
    </row>
    <row r="7" spans="1:47" x14ac:dyDescent="0.35">
      <c r="A7" s="5">
        <v>2</v>
      </c>
      <c r="B7" s="36" t="s">
        <v>126</v>
      </c>
      <c r="C7" s="18">
        <v>0</v>
      </c>
      <c r="D7" s="18">
        <v>0</v>
      </c>
      <c r="E7" s="18"/>
      <c r="F7" s="18">
        <v>10</v>
      </c>
      <c r="G7" s="18">
        <v>25</v>
      </c>
      <c r="H7" s="18"/>
      <c r="I7" s="18">
        <v>10</v>
      </c>
      <c r="J7" s="18">
        <v>30</v>
      </c>
      <c r="K7" s="18"/>
      <c r="L7" s="18">
        <v>10</v>
      </c>
      <c r="M7" s="18">
        <v>30</v>
      </c>
      <c r="N7" s="18"/>
      <c r="O7" s="18">
        <v>10</v>
      </c>
      <c r="P7" s="18">
        <v>12</v>
      </c>
      <c r="Q7" s="18"/>
      <c r="R7" s="18">
        <v>0</v>
      </c>
      <c r="S7" s="18">
        <v>0</v>
      </c>
      <c r="T7" s="18"/>
      <c r="U7" s="11">
        <f t="shared" si="0"/>
        <v>137</v>
      </c>
      <c r="V7" s="19">
        <f>+C7+F7+I7+L7+O7+R7+36</f>
        <v>76</v>
      </c>
      <c r="W7" s="16"/>
      <c r="X7" s="54">
        <v>10</v>
      </c>
      <c r="Y7" s="14">
        <v>30</v>
      </c>
      <c r="Z7" s="14"/>
      <c r="AA7" s="14">
        <v>10</v>
      </c>
      <c r="AB7" s="14">
        <v>20</v>
      </c>
      <c r="AC7" s="14">
        <v>10</v>
      </c>
      <c r="AD7" s="17">
        <v>22</v>
      </c>
      <c r="AE7" s="14">
        <v>10</v>
      </c>
      <c r="AF7" s="14">
        <v>18</v>
      </c>
      <c r="AG7" s="14">
        <v>10</v>
      </c>
      <c r="AH7" s="14">
        <v>25</v>
      </c>
      <c r="AI7" s="9">
        <f t="shared" si="1"/>
        <v>241</v>
      </c>
      <c r="AJ7" s="19">
        <f>-AF7</f>
        <v>-18</v>
      </c>
      <c r="AK7" s="19">
        <f t="shared" si="2"/>
        <v>223</v>
      </c>
    </row>
    <row r="8" spans="1:47" x14ac:dyDescent="0.35">
      <c r="A8" s="5">
        <v>3</v>
      </c>
      <c r="B8" s="13" t="s">
        <v>81</v>
      </c>
      <c r="C8" s="5">
        <v>10</v>
      </c>
      <c r="D8" s="5">
        <v>20</v>
      </c>
      <c r="E8" s="5"/>
      <c r="F8" s="5">
        <v>10</v>
      </c>
      <c r="G8" s="18">
        <v>22</v>
      </c>
      <c r="H8" s="18"/>
      <c r="I8" s="18">
        <v>10</v>
      </c>
      <c r="J8" s="18">
        <v>22</v>
      </c>
      <c r="K8" s="18"/>
      <c r="L8" s="18">
        <v>10</v>
      </c>
      <c r="M8" s="18">
        <v>22</v>
      </c>
      <c r="N8" s="18"/>
      <c r="O8" s="18">
        <v>0</v>
      </c>
      <c r="P8" s="18">
        <v>0</v>
      </c>
      <c r="Q8" s="18"/>
      <c r="R8" s="18">
        <v>0</v>
      </c>
      <c r="S8" s="18">
        <v>0</v>
      </c>
      <c r="T8" s="18"/>
      <c r="U8" s="11">
        <f t="shared" si="0"/>
        <v>126</v>
      </c>
      <c r="V8" s="19">
        <f>+C8+F8+I8+L8+O8+R8+32</f>
        <v>72</v>
      </c>
      <c r="W8" s="16"/>
      <c r="X8" s="54">
        <v>10</v>
      </c>
      <c r="Y8" s="14">
        <v>20</v>
      </c>
      <c r="Z8" s="14"/>
      <c r="AA8" s="14">
        <v>10</v>
      </c>
      <c r="AB8" s="14">
        <v>12</v>
      </c>
      <c r="AC8" s="14">
        <v>10</v>
      </c>
      <c r="AD8" s="14">
        <v>12</v>
      </c>
      <c r="AE8" s="14">
        <v>10</v>
      </c>
      <c r="AF8" s="17">
        <v>12</v>
      </c>
      <c r="AG8" s="14">
        <v>10</v>
      </c>
      <c r="AH8" s="14">
        <v>12</v>
      </c>
      <c r="AI8" s="9">
        <f t="shared" si="1"/>
        <v>190</v>
      </c>
      <c r="AJ8" s="19">
        <f>-AH8</f>
        <v>-12</v>
      </c>
      <c r="AK8" s="19">
        <f t="shared" si="2"/>
        <v>178</v>
      </c>
    </row>
    <row r="9" spans="1:47" x14ac:dyDescent="0.35">
      <c r="A9" s="5">
        <v>4</v>
      </c>
      <c r="B9" s="21" t="s">
        <v>77</v>
      </c>
      <c r="C9" s="20">
        <v>0</v>
      </c>
      <c r="D9" s="37">
        <v>0</v>
      </c>
      <c r="E9" s="37"/>
      <c r="F9" s="37">
        <v>0</v>
      </c>
      <c r="G9" s="37">
        <v>0</v>
      </c>
      <c r="H9" s="37"/>
      <c r="I9" s="18">
        <v>0</v>
      </c>
      <c r="J9" s="18">
        <v>0</v>
      </c>
      <c r="K9" s="37"/>
      <c r="L9" s="18">
        <v>0</v>
      </c>
      <c r="M9" s="18">
        <v>0</v>
      </c>
      <c r="N9" s="5"/>
      <c r="O9" s="18">
        <v>10</v>
      </c>
      <c r="P9" s="18">
        <v>16</v>
      </c>
      <c r="Q9" s="5"/>
      <c r="R9" s="18">
        <v>0</v>
      </c>
      <c r="S9" s="18">
        <v>0</v>
      </c>
      <c r="T9" s="5"/>
      <c r="U9" s="11">
        <f t="shared" si="0"/>
        <v>26</v>
      </c>
      <c r="V9" s="19">
        <f>+C9+F9+I9+L9+O9+R9+14</f>
        <v>24</v>
      </c>
      <c r="W9" s="16"/>
      <c r="X9" s="54">
        <v>0</v>
      </c>
      <c r="Y9" s="14">
        <v>0</v>
      </c>
      <c r="Z9" s="14"/>
      <c r="AA9" s="14">
        <v>10</v>
      </c>
      <c r="AB9" s="14">
        <v>22</v>
      </c>
      <c r="AC9" s="14">
        <v>10</v>
      </c>
      <c r="AD9" s="14">
        <v>30</v>
      </c>
      <c r="AE9" s="14">
        <v>10</v>
      </c>
      <c r="AF9" s="17">
        <v>30</v>
      </c>
      <c r="AG9" s="14">
        <v>10</v>
      </c>
      <c r="AH9" s="14">
        <v>30</v>
      </c>
      <c r="AI9" s="9">
        <f t="shared" si="1"/>
        <v>176</v>
      </c>
      <c r="AJ9" s="19">
        <f>-AB9</f>
        <v>-22</v>
      </c>
      <c r="AK9" s="19">
        <f t="shared" si="2"/>
        <v>154</v>
      </c>
    </row>
    <row r="10" spans="1:47" x14ac:dyDescent="0.35">
      <c r="A10" s="5">
        <v>5</v>
      </c>
      <c r="B10" s="13" t="s">
        <v>82</v>
      </c>
      <c r="C10" s="5">
        <v>0</v>
      </c>
      <c r="D10" s="5">
        <v>0</v>
      </c>
      <c r="E10" s="5"/>
      <c r="F10" s="5">
        <v>0</v>
      </c>
      <c r="G10" s="5">
        <v>0</v>
      </c>
      <c r="H10" s="5"/>
      <c r="I10" s="18">
        <v>0</v>
      </c>
      <c r="J10" s="18">
        <v>0</v>
      </c>
      <c r="K10" s="5"/>
      <c r="L10" s="18">
        <v>0</v>
      </c>
      <c r="M10" s="18">
        <v>0</v>
      </c>
      <c r="N10" s="5"/>
      <c r="O10" s="18">
        <v>10</v>
      </c>
      <c r="P10" s="18">
        <v>30</v>
      </c>
      <c r="Q10" s="5"/>
      <c r="R10" s="18">
        <v>0</v>
      </c>
      <c r="S10" s="18">
        <v>0</v>
      </c>
      <c r="T10" s="5"/>
      <c r="U10" s="11">
        <f t="shared" si="0"/>
        <v>40</v>
      </c>
      <c r="V10" s="19">
        <f>+C10+F10+I10+L10+O10+R10+20</f>
        <v>30</v>
      </c>
      <c r="W10" s="16"/>
      <c r="X10" s="54">
        <v>0</v>
      </c>
      <c r="Y10" s="14">
        <v>0</v>
      </c>
      <c r="Z10" s="14"/>
      <c r="AA10" s="14">
        <v>10</v>
      </c>
      <c r="AB10" s="14">
        <v>25</v>
      </c>
      <c r="AC10" s="14">
        <v>10</v>
      </c>
      <c r="AD10" s="14">
        <v>25</v>
      </c>
      <c r="AE10" s="14">
        <v>10</v>
      </c>
      <c r="AF10" s="17">
        <v>22</v>
      </c>
      <c r="AG10" s="14">
        <v>10</v>
      </c>
      <c r="AH10" s="14">
        <v>22</v>
      </c>
      <c r="AI10" s="9">
        <f t="shared" si="1"/>
        <v>164</v>
      </c>
      <c r="AJ10" s="19">
        <f>-AH10</f>
        <v>-22</v>
      </c>
      <c r="AK10" s="19">
        <f t="shared" si="2"/>
        <v>142</v>
      </c>
    </row>
    <row r="11" spans="1:47" x14ac:dyDescent="0.35">
      <c r="A11" s="5">
        <v>6</v>
      </c>
      <c r="B11" s="13" t="s">
        <v>210</v>
      </c>
      <c r="C11" s="5">
        <v>0</v>
      </c>
      <c r="D11" s="5">
        <v>0</v>
      </c>
      <c r="E11" s="5"/>
      <c r="F11" s="5">
        <v>0</v>
      </c>
      <c r="G11" s="18">
        <v>0</v>
      </c>
      <c r="H11" s="18"/>
      <c r="I11" s="18">
        <v>0</v>
      </c>
      <c r="J11" s="18">
        <v>0</v>
      </c>
      <c r="K11" s="18"/>
      <c r="L11" s="18">
        <v>0</v>
      </c>
      <c r="M11" s="18">
        <v>0</v>
      </c>
      <c r="N11" s="18"/>
      <c r="O11" s="18">
        <v>0</v>
      </c>
      <c r="P11" s="18">
        <v>0</v>
      </c>
      <c r="Q11" s="18"/>
      <c r="R11" s="18">
        <v>0</v>
      </c>
      <c r="S11" s="18">
        <v>0</v>
      </c>
      <c r="T11" s="18"/>
      <c r="U11" s="11">
        <f t="shared" si="0"/>
        <v>0</v>
      </c>
      <c r="V11" s="19">
        <f>+C11+F11+I11+L11+O11+R11</f>
        <v>0</v>
      </c>
      <c r="W11" s="16"/>
      <c r="X11" s="54">
        <v>10</v>
      </c>
      <c r="Y11" s="14">
        <v>22</v>
      </c>
      <c r="Z11" s="14"/>
      <c r="AA11" s="14">
        <v>10</v>
      </c>
      <c r="AB11" s="14">
        <v>14</v>
      </c>
      <c r="AC11" s="14">
        <v>10</v>
      </c>
      <c r="AD11" s="14">
        <v>20</v>
      </c>
      <c r="AE11" s="14">
        <v>10</v>
      </c>
      <c r="AF11" s="17">
        <v>20</v>
      </c>
      <c r="AG11" s="14">
        <v>10</v>
      </c>
      <c r="AH11" s="14">
        <v>16</v>
      </c>
      <c r="AI11" s="9">
        <f t="shared" si="1"/>
        <v>142</v>
      </c>
      <c r="AJ11" s="19">
        <f>-AB11</f>
        <v>-14</v>
      </c>
      <c r="AK11" s="19">
        <f t="shared" si="2"/>
        <v>128</v>
      </c>
    </row>
    <row r="12" spans="1:47" s="23" customFormat="1" x14ac:dyDescent="0.35">
      <c r="A12" s="5">
        <v>7</v>
      </c>
      <c r="B12" s="13" t="s">
        <v>233</v>
      </c>
      <c r="C12" s="5">
        <v>0</v>
      </c>
      <c r="D12" s="5">
        <v>0</v>
      </c>
      <c r="E12" s="5"/>
      <c r="F12" s="5">
        <v>0</v>
      </c>
      <c r="G12" s="5">
        <v>0</v>
      </c>
      <c r="H12" s="5"/>
      <c r="I12" s="18">
        <v>0</v>
      </c>
      <c r="J12" s="18">
        <v>0</v>
      </c>
      <c r="K12" s="5"/>
      <c r="L12" s="18">
        <v>0</v>
      </c>
      <c r="M12" s="18">
        <v>0</v>
      </c>
      <c r="N12" s="5"/>
      <c r="O12" s="18">
        <v>0</v>
      </c>
      <c r="P12" s="18">
        <v>0</v>
      </c>
      <c r="Q12" s="5"/>
      <c r="R12" s="18">
        <v>0</v>
      </c>
      <c r="S12" s="18">
        <v>0</v>
      </c>
      <c r="T12" s="5"/>
      <c r="U12" s="11">
        <f t="shared" si="0"/>
        <v>0</v>
      </c>
      <c r="V12" s="19">
        <f>+C12+F12+I12+L12+O12+R12</f>
        <v>0</v>
      </c>
      <c r="W12" s="16"/>
      <c r="X12" s="54">
        <v>0</v>
      </c>
      <c r="Y12" s="14">
        <v>0</v>
      </c>
      <c r="Z12" s="14"/>
      <c r="AA12" s="14">
        <v>10</v>
      </c>
      <c r="AB12" s="14">
        <v>18</v>
      </c>
      <c r="AC12" s="14">
        <v>10</v>
      </c>
      <c r="AD12" s="14">
        <v>18</v>
      </c>
      <c r="AE12" s="14">
        <v>10</v>
      </c>
      <c r="AF12" s="17">
        <v>14</v>
      </c>
      <c r="AG12" s="14">
        <v>10</v>
      </c>
      <c r="AH12" s="14">
        <v>18</v>
      </c>
      <c r="AI12" s="9">
        <f t="shared" si="1"/>
        <v>108</v>
      </c>
      <c r="AJ12" s="19">
        <f>-AF12</f>
        <v>-14</v>
      </c>
      <c r="AK12" s="19">
        <f t="shared" si="2"/>
        <v>94</v>
      </c>
    </row>
    <row r="13" spans="1:47" x14ac:dyDescent="0.35">
      <c r="A13" s="5">
        <v>8</v>
      </c>
      <c r="B13" s="13" t="s">
        <v>234</v>
      </c>
      <c r="C13" s="5">
        <v>0</v>
      </c>
      <c r="D13" s="5">
        <v>0</v>
      </c>
      <c r="E13" s="5"/>
      <c r="F13" s="5">
        <v>0</v>
      </c>
      <c r="G13" s="5">
        <v>0</v>
      </c>
      <c r="H13" s="5"/>
      <c r="I13" s="18">
        <v>0</v>
      </c>
      <c r="J13" s="18">
        <v>0</v>
      </c>
      <c r="K13" s="5"/>
      <c r="L13" s="18">
        <v>0</v>
      </c>
      <c r="M13" s="18">
        <v>0</v>
      </c>
      <c r="N13" s="5"/>
      <c r="O13" s="18">
        <v>0</v>
      </c>
      <c r="P13" s="18">
        <v>0</v>
      </c>
      <c r="Q13" s="5"/>
      <c r="R13" s="18">
        <v>0</v>
      </c>
      <c r="S13" s="18">
        <v>0</v>
      </c>
      <c r="T13" s="5"/>
      <c r="U13" s="11">
        <f t="shared" si="0"/>
        <v>0</v>
      </c>
      <c r="V13" s="19">
        <f>+C13+F13+I13+L13+O13+R13</f>
        <v>0</v>
      </c>
      <c r="W13" s="16"/>
      <c r="X13" s="54">
        <v>0</v>
      </c>
      <c r="Y13" s="14">
        <v>0</v>
      </c>
      <c r="Z13" s="14"/>
      <c r="AA13" s="14">
        <v>10</v>
      </c>
      <c r="AB13" s="14">
        <v>16</v>
      </c>
      <c r="AC13" s="14">
        <v>10</v>
      </c>
      <c r="AD13" s="14">
        <v>14</v>
      </c>
      <c r="AE13" s="14">
        <v>10</v>
      </c>
      <c r="AF13" s="17">
        <v>16</v>
      </c>
      <c r="AG13" s="14">
        <v>10</v>
      </c>
      <c r="AH13" s="14">
        <v>14</v>
      </c>
      <c r="AI13" s="9">
        <f t="shared" si="1"/>
        <v>100</v>
      </c>
      <c r="AJ13" s="19">
        <f>-AH13</f>
        <v>-14</v>
      </c>
      <c r="AK13" s="19">
        <f t="shared" si="2"/>
        <v>86</v>
      </c>
    </row>
    <row r="14" spans="1:47" s="4" customFormat="1" x14ac:dyDescent="0.35">
      <c r="A14" s="5">
        <v>9</v>
      </c>
      <c r="B14" s="13" t="s">
        <v>78</v>
      </c>
      <c r="C14" s="5">
        <v>10</v>
      </c>
      <c r="D14" s="5">
        <v>25</v>
      </c>
      <c r="E14" s="5"/>
      <c r="F14" s="5">
        <v>0</v>
      </c>
      <c r="G14" s="18">
        <v>0</v>
      </c>
      <c r="H14" s="18"/>
      <c r="I14" s="18">
        <v>0</v>
      </c>
      <c r="J14" s="18">
        <v>0</v>
      </c>
      <c r="K14" s="18"/>
      <c r="L14" s="18">
        <v>0</v>
      </c>
      <c r="M14" s="18">
        <v>0</v>
      </c>
      <c r="N14" s="18"/>
      <c r="O14" s="18">
        <v>0</v>
      </c>
      <c r="P14" s="18">
        <v>0</v>
      </c>
      <c r="Q14" s="18"/>
      <c r="R14" s="18">
        <v>10</v>
      </c>
      <c r="S14" s="18">
        <v>30</v>
      </c>
      <c r="T14" s="18"/>
      <c r="U14" s="11">
        <f t="shared" si="0"/>
        <v>75</v>
      </c>
      <c r="V14" s="19">
        <f>+C14+F14+I14+L14+O14+R14+28</f>
        <v>48</v>
      </c>
      <c r="W14" s="16"/>
      <c r="X14" s="54">
        <v>0</v>
      </c>
      <c r="Y14" s="14">
        <v>0</v>
      </c>
      <c r="Z14" s="14"/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7">
        <v>0</v>
      </c>
      <c r="AG14" s="14">
        <v>0</v>
      </c>
      <c r="AH14" s="14">
        <v>0</v>
      </c>
      <c r="AI14" s="9">
        <f t="shared" si="1"/>
        <v>48</v>
      </c>
      <c r="AJ14" s="19">
        <v>0</v>
      </c>
      <c r="AK14" s="19">
        <f t="shared" si="2"/>
        <v>48</v>
      </c>
      <c r="AL14"/>
      <c r="AM14"/>
      <c r="AN14"/>
      <c r="AO14"/>
      <c r="AP14"/>
      <c r="AQ14"/>
      <c r="AR14"/>
      <c r="AS14"/>
      <c r="AT14"/>
      <c r="AU14"/>
    </row>
    <row r="15" spans="1:47" s="23" customFormat="1" x14ac:dyDescent="0.35">
      <c r="A15" s="5">
        <v>10</v>
      </c>
      <c r="B15" s="13" t="s">
        <v>79</v>
      </c>
      <c r="C15" s="5">
        <v>10</v>
      </c>
      <c r="D15" s="5">
        <v>30</v>
      </c>
      <c r="E15" s="5"/>
      <c r="F15" s="5">
        <v>0</v>
      </c>
      <c r="G15" s="18">
        <v>0</v>
      </c>
      <c r="H15" s="18"/>
      <c r="I15" s="18">
        <v>0</v>
      </c>
      <c r="J15" s="18">
        <v>0</v>
      </c>
      <c r="K15" s="18"/>
      <c r="L15" s="18">
        <v>0</v>
      </c>
      <c r="M15" s="18">
        <v>0</v>
      </c>
      <c r="N15" s="18"/>
      <c r="O15" s="18">
        <v>10</v>
      </c>
      <c r="P15" s="18">
        <v>20</v>
      </c>
      <c r="Q15" s="18"/>
      <c r="R15" s="18">
        <v>0</v>
      </c>
      <c r="S15" s="18">
        <v>0</v>
      </c>
      <c r="T15" s="18"/>
      <c r="U15" s="11">
        <f t="shared" si="0"/>
        <v>70</v>
      </c>
      <c r="V15" s="19">
        <f>+C15+F15+I15+L15+O15+R15+24</f>
        <v>44</v>
      </c>
      <c r="W15" s="16"/>
      <c r="X15" s="54">
        <v>0</v>
      </c>
      <c r="Y15" s="14">
        <v>0</v>
      </c>
      <c r="Z15" s="14"/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7">
        <v>0</v>
      </c>
      <c r="AG15" s="14">
        <v>0</v>
      </c>
      <c r="AH15" s="14">
        <v>0</v>
      </c>
      <c r="AI15" s="9">
        <f t="shared" si="1"/>
        <v>44</v>
      </c>
      <c r="AJ15" s="19">
        <v>0</v>
      </c>
      <c r="AK15" s="19">
        <f t="shared" si="2"/>
        <v>44</v>
      </c>
      <c r="AL15"/>
      <c r="AM15"/>
      <c r="AN15"/>
      <c r="AO15"/>
      <c r="AP15"/>
      <c r="AQ15"/>
      <c r="AR15"/>
      <c r="AS15"/>
      <c r="AT15"/>
      <c r="AU15"/>
    </row>
    <row r="16" spans="1:47" s="23" customFormat="1" x14ac:dyDescent="0.35">
      <c r="A16" s="5">
        <v>11</v>
      </c>
      <c r="B16" s="13" t="s">
        <v>127</v>
      </c>
      <c r="C16" s="5">
        <v>10</v>
      </c>
      <c r="D16" s="5">
        <v>22</v>
      </c>
      <c r="E16" s="5"/>
      <c r="F16" s="5">
        <v>0</v>
      </c>
      <c r="G16" s="18">
        <v>0</v>
      </c>
      <c r="H16" s="18"/>
      <c r="I16" s="18">
        <v>10</v>
      </c>
      <c r="J16" s="18">
        <v>20</v>
      </c>
      <c r="K16" s="18"/>
      <c r="L16" s="18">
        <v>0</v>
      </c>
      <c r="M16" s="18">
        <v>0</v>
      </c>
      <c r="N16" s="18"/>
      <c r="O16" s="18">
        <v>0</v>
      </c>
      <c r="P16" s="18">
        <v>0</v>
      </c>
      <c r="Q16" s="18"/>
      <c r="R16" s="18">
        <v>0</v>
      </c>
      <c r="S16" s="18">
        <v>0</v>
      </c>
      <c r="T16" s="18"/>
      <c r="U16" s="11">
        <f t="shared" si="0"/>
        <v>62</v>
      </c>
      <c r="V16" s="19">
        <f>+C16+F16+I16+L16+O16+R16+22</f>
        <v>42</v>
      </c>
      <c r="W16" s="16"/>
      <c r="X16" s="54">
        <v>0</v>
      </c>
      <c r="Y16" s="14">
        <v>0</v>
      </c>
      <c r="Z16" s="14"/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7">
        <v>0</v>
      </c>
      <c r="AI16" s="9">
        <f t="shared" si="1"/>
        <v>42</v>
      </c>
      <c r="AJ16" s="19">
        <v>0</v>
      </c>
      <c r="AK16" s="19">
        <f t="shared" si="2"/>
        <v>42</v>
      </c>
      <c r="AL16"/>
      <c r="AM16"/>
      <c r="AN16"/>
      <c r="AO16"/>
      <c r="AP16"/>
      <c r="AQ16"/>
      <c r="AR16"/>
      <c r="AS16"/>
      <c r="AT16"/>
      <c r="AU16"/>
    </row>
    <row r="17" spans="1:47" s="23" customFormat="1" x14ac:dyDescent="0.35">
      <c r="A17" s="5">
        <v>12</v>
      </c>
      <c r="B17" s="13" t="s">
        <v>83</v>
      </c>
      <c r="C17" s="5">
        <v>0</v>
      </c>
      <c r="D17" s="5">
        <v>0</v>
      </c>
      <c r="E17" s="5"/>
      <c r="F17" s="5">
        <v>0</v>
      </c>
      <c r="G17" s="5">
        <v>0</v>
      </c>
      <c r="H17" s="5"/>
      <c r="I17" s="18">
        <v>0</v>
      </c>
      <c r="J17" s="18">
        <v>0</v>
      </c>
      <c r="K17" s="5"/>
      <c r="L17" s="18">
        <v>0</v>
      </c>
      <c r="M17" s="18">
        <v>0</v>
      </c>
      <c r="N17" s="5"/>
      <c r="O17" s="18">
        <v>10</v>
      </c>
      <c r="P17" s="18">
        <v>22</v>
      </c>
      <c r="Q17" s="5"/>
      <c r="R17" s="18">
        <v>0</v>
      </c>
      <c r="S17" s="18">
        <v>0</v>
      </c>
      <c r="T17" s="5"/>
      <c r="U17" s="11">
        <f t="shared" si="0"/>
        <v>32</v>
      </c>
      <c r="V17" s="19">
        <f>+C17+F17+I17+L17+O17+R17+18</f>
        <v>28</v>
      </c>
      <c r="W17" s="16"/>
      <c r="X17" s="54">
        <v>0</v>
      </c>
      <c r="Y17" s="14">
        <v>0</v>
      </c>
      <c r="Z17" s="14"/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7">
        <v>0</v>
      </c>
      <c r="AG17" s="14">
        <v>0</v>
      </c>
      <c r="AH17" s="14">
        <v>0</v>
      </c>
      <c r="AI17" s="9">
        <f t="shared" si="1"/>
        <v>28</v>
      </c>
      <c r="AJ17" s="19">
        <v>0</v>
      </c>
      <c r="AK17" s="19">
        <f t="shared" si="2"/>
        <v>28</v>
      </c>
      <c r="AL17"/>
      <c r="AM17"/>
      <c r="AN17"/>
      <c r="AO17"/>
      <c r="AP17"/>
      <c r="AQ17"/>
      <c r="AR17"/>
      <c r="AS17"/>
      <c r="AT17"/>
      <c r="AU17"/>
    </row>
    <row r="18" spans="1:47" s="23" customFormat="1" x14ac:dyDescent="0.35">
      <c r="A18" s="5">
        <v>13</v>
      </c>
      <c r="B18" s="13" t="s">
        <v>195</v>
      </c>
      <c r="C18" s="5">
        <v>0</v>
      </c>
      <c r="D18" s="5">
        <v>0</v>
      </c>
      <c r="E18" s="5"/>
      <c r="F18" s="5">
        <v>0</v>
      </c>
      <c r="G18" s="5">
        <v>0</v>
      </c>
      <c r="H18" s="5"/>
      <c r="I18" s="18">
        <v>0</v>
      </c>
      <c r="J18" s="18">
        <v>0</v>
      </c>
      <c r="K18" s="5"/>
      <c r="L18" s="18">
        <v>0</v>
      </c>
      <c r="M18" s="18">
        <v>0</v>
      </c>
      <c r="N18" s="5"/>
      <c r="O18" s="18">
        <v>10</v>
      </c>
      <c r="P18" s="18">
        <v>18</v>
      </c>
      <c r="Q18" s="5"/>
      <c r="R18" s="18">
        <v>0</v>
      </c>
      <c r="S18" s="18">
        <v>0</v>
      </c>
      <c r="T18" s="5"/>
      <c r="U18" s="11">
        <f t="shared" si="0"/>
        <v>28</v>
      </c>
      <c r="V18" s="19">
        <f>+C18+F18+I18+L18+O18+R18+16</f>
        <v>26</v>
      </c>
      <c r="W18" s="16"/>
      <c r="X18" s="54">
        <v>0</v>
      </c>
      <c r="Y18" s="14">
        <v>0</v>
      </c>
      <c r="Z18" s="14"/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7">
        <v>0</v>
      </c>
      <c r="AG18" s="14">
        <v>0</v>
      </c>
      <c r="AH18" s="14">
        <v>0</v>
      </c>
      <c r="AI18" s="9">
        <f t="shared" si="1"/>
        <v>26</v>
      </c>
      <c r="AJ18" s="19">
        <v>0</v>
      </c>
      <c r="AK18" s="19">
        <f t="shared" si="2"/>
        <v>26</v>
      </c>
    </row>
    <row r="19" spans="1:47" s="23" customFormat="1" x14ac:dyDescent="0.35">
      <c r="A19" s="5">
        <v>14</v>
      </c>
      <c r="B19" s="13" t="s">
        <v>196</v>
      </c>
      <c r="C19" s="5">
        <v>0</v>
      </c>
      <c r="D19" s="5">
        <v>0</v>
      </c>
      <c r="E19" s="5"/>
      <c r="F19" s="5">
        <v>0</v>
      </c>
      <c r="G19" s="5">
        <v>0</v>
      </c>
      <c r="H19" s="5"/>
      <c r="I19" s="18">
        <v>0</v>
      </c>
      <c r="J19" s="18">
        <v>0</v>
      </c>
      <c r="K19" s="5"/>
      <c r="L19" s="18">
        <v>0</v>
      </c>
      <c r="M19" s="18">
        <v>0</v>
      </c>
      <c r="N19" s="5"/>
      <c r="O19" s="18">
        <v>10</v>
      </c>
      <c r="P19" s="18">
        <v>14</v>
      </c>
      <c r="Q19" s="5"/>
      <c r="R19" s="18">
        <v>0</v>
      </c>
      <c r="S19" s="18">
        <v>0</v>
      </c>
      <c r="T19" s="5"/>
      <c r="U19" s="11">
        <f t="shared" si="0"/>
        <v>24</v>
      </c>
      <c r="V19" s="19">
        <f>+C19+F19+I19+L19+O19+R19+12</f>
        <v>22</v>
      </c>
      <c r="W19" s="16"/>
      <c r="X19" s="54">
        <v>0</v>
      </c>
      <c r="Y19" s="14">
        <v>0</v>
      </c>
      <c r="Z19" s="14"/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7">
        <v>0</v>
      </c>
      <c r="AG19" s="14">
        <v>0</v>
      </c>
      <c r="AH19" s="14">
        <v>0</v>
      </c>
      <c r="AI19" s="9">
        <f t="shared" si="1"/>
        <v>22</v>
      </c>
      <c r="AJ19" s="19">
        <v>0</v>
      </c>
      <c r="AK19" s="19">
        <f t="shared" si="2"/>
        <v>22</v>
      </c>
    </row>
    <row r="20" spans="1:47" s="23" customFormat="1" x14ac:dyDescent="0.35">
      <c r="A20" s="5">
        <v>15</v>
      </c>
      <c r="B20" s="13" t="s">
        <v>197</v>
      </c>
      <c r="C20" s="5">
        <v>0</v>
      </c>
      <c r="D20" s="5">
        <v>0</v>
      </c>
      <c r="E20" s="5"/>
      <c r="F20" s="5">
        <v>0</v>
      </c>
      <c r="G20" s="5">
        <v>0</v>
      </c>
      <c r="H20" s="5"/>
      <c r="I20" s="18">
        <v>0</v>
      </c>
      <c r="J20" s="18">
        <v>0</v>
      </c>
      <c r="K20" s="5"/>
      <c r="L20" s="18">
        <v>0</v>
      </c>
      <c r="M20" s="18">
        <v>0</v>
      </c>
      <c r="N20" s="5"/>
      <c r="O20" s="18">
        <v>10</v>
      </c>
      <c r="P20" s="18">
        <v>10</v>
      </c>
      <c r="Q20" s="5"/>
      <c r="R20" s="18">
        <v>0</v>
      </c>
      <c r="S20" s="18">
        <v>0</v>
      </c>
      <c r="T20" s="5"/>
      <c r="U20" s="11">
        <f t="shared" si="0"/>
        <v>20</v>
      </c>
      <c r="V20" s="19">
        <f>+C20+F20+I20+L20+O20+R20+10</f>
        <v>20</v>
      </c>
      <c r="W20" s="16"/>
      <c r="X20" s="54">
        <v>0</v>
      </c>
      <c r="Y20" s="14">
        <v>0</v>
      </c>
      <c r="Z20" s="14"/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7">
        <v>0</v>
      </c>
      <c r="AG20" s="14">
        <v>0</v>
      </c>
      <c r="AH20" s="14">
        <v>0</v>
      </c>
      <c r="AI20" s="9">
        <f t="shared" si="1"/>
        <v>20</v>
      </c>
      <c r="AJ20" s="19">
        <v>0</v>
      </c>
      <c r="AK20" s="19">
        <f t="shared" si="2"/>
        <v>20</v>
      </c>
    </row>
    <row r="21" spans="1:47" s="23" customFormat="1" x14ac:dyDescent="0.35">
      <c r="A21" s="22"/>
      <c r="B21" s="6"/>
      <c r="D21" s="22"/>
      <c r="E21" s="22"/>
      <c r="L21" s="15"/>
      <c r="M21" s="15"/>
      <c r="N21" s="15"/>
      <c r="O21" s="15"/>
      <c r="P21" s="15"/>
      <c r="Q21" s="15"/>
      <c r="R21" s="15"/>
      <c r="S21" s="15"/>
      <c r="T21" s="15"/>
      <c r="U21"/>
      <c r="V21"/>
      <c r="W21"/>
      <c r="X21"/>
      <c r="Y21"/>
      <c r="Z21"/>
      <c r="AA21"/>
      <c r="AB21"/>
      <c r="AC21"/>
      <c r="AD21"/>
      <c r="AE21"/>
      <c r="AF21" s="6"/>
      <c r="AG21" s="6"/>
      <c r="AH21" s="6"/>
      <c r="AI21"/>
      <c r="AJ21"/>
      <c r="AK21"/>
    </row>
    <row r="22" spans="1:47" s="23" customFormat="1" x14ac:dyDescent="0.35">
      <c r="A22" s="22"/>
      <c r="B22" s="6"/>
      <c r="D22" s="22"/>
      <c r="E22" s="22"/>
      <c r="L22" s="15"/>
      <c r="M22" s="15"/>
      <c r="N22" s="15"/>
      <c r="O22" s="15"/>
      <c r="P22" s="15"/>
      <c r="Q22" s="15"/>
      <c r="R22" s="15"/>
      <c r="S22" s="15"/>
      <c r="T22" s="15"/>
      <c r="U22"/>
      <c r="V22"/>
      <c r="W22"/>
      <c r="X22"/>
      <c r="Y22"/>
      <c r="Z22"/>
      <c r="AA22"/>
      <c r="AB22"/>
      <c r="AC22"/>
      <c r="AD22"/>
      <c r="AE22"/>
      <c r="AF22" s="6"/>
      <c r="AG22" s="6"/>
      <c r="AH22" s="6"/>
      <c r="AI22"/>
      <c r="AJ22"/>
      <c r="AK22"/>
    </row>
    <row r="23" spans="1:47" s="23" customFormat="1" x14ac:dyDescent="0.35">
      <c r="A23" s="22"/>
      <c r="B23" s="49"/>
      <c r="D23" s="22"/>
      <c r="E23" s="22"/>
      <c r="L23" s="15"/>
      <c r="M23" s="15"/>
      <c r="N23" s="15"/>
      <c r="O23" s="15"/>
      <c r="P23" s="15"/>
      <c r="Q23" s="15"/>
      <c r="R23" s="15"/>
      <c r="S23" s="15"/>
      <c r="T23" s="15"/>
      <c r="U23"/>
      <c r="V23"/>
      <c r="W23"/>
      <c r="X23"/>
      <c r="Y23"/>
      <c r="Z23"/>
      <c r="AA23"/>
      <c r="AB23"/>
      <c r="AC23"/>
      <c r="AD23"/>
      <c r="AE23"/>
      <c r="AF23" s="6"/>
      <c r="AG23" s="6"/>
      <c r="AH23" s="6"/>
      <c r="AI23"/>
      <c r="AJ23"/>
      <c r="AK23"/>
    </row>
    <row r="24" spans="1:47" s="23" customFormat="1" x14ac:dyDescent="0.35">
      <c r="A24" s="22"/>
      <c r="B24" s="49"/>
      <c r="D24" s="22"/>
      <c r="E24" s="22"/>
      <c r="L24" s="15"/>
      <c r="M24" s="15"/>
      <c r="N24" s="15"/>
      <c r="O24" s="15"/>
      <c r="P24" s="15"/>
      <c r="Q24" s="15"/>
      <c r="R24" s="15"/>
      <c r="S24" s="15"/>
      <c r="T24" s="15"/>
      <c r="U24"/>
      <c r="V24"/>
      <c r="W24"/>
      <c r="X24"/>
      <c r="Y24"/>
      <c r="Z24"/>
      <c r="AA24"/>
      <c r="AB24"/>
      <c r="AC24"/>
      <c r="AD24"/>
      <c r="AE24"/>
      <c r="AF24" s="6"/>
      <c r="AG24" s="6"/>
      <c r="AH24" s="6"/>
      <c r="AI24"/>
      <c r="AJ24"/>
      <c r="AK24"/>
    </row>
    <row r="25" spans="1:47" s="23" customFormat="1" x14ac:dyDescent="0.35">
      <c r="A25" s="22"/>
      <c r="B25" s="49"/>
      <c r="D25" s="22"/>
      <c r="E25" s="22"/>
      <c r="L25" s="15"/>
      <c r="M25" s="15"/>
      <c r="N25" s="15"/>
      <c r="O25" s="15"/>
      <c r="P25" s="15"/>
      <c r="Q25" s="15"/>
      <c r="R25" s="15"/>
      <c r="S25" s="15"/>
      <c r="T25" s="15"/>
      <c r="U25"/>
      <c r="V25"/>
      <c r="W25"/>
      <c r="X25"/>
      <c r="Y25"/>
      <c r="Z25"/>
      <c r="AA25"/>
      <c r="AB25"/>
      <c r="AC25"/>
      <c r="AD25"/>
      <c r="AE25"/>
      <c r="AF25" s="6"/>
      <c r="AG25" s="6"/>
      <c r="AH25" s="6"/>
      <c r="AI25"/>
      <c r="AJ25"/>
      <c r="AK25"/>
    </row>
    <row r="26" spans="1:47" s="23" customFormat="1" x14ac:dyDescent="0.35">
      <c r="A26" s="22"/>
      <c r="D26" s="22"/>
      <c r="E26" s="22"/>
      <c r="L26" s="15"/>
      <c r="M26" s="15"/>
      <c r="N26" s="15"/>
      <c r="O26" s="15"/>
      <c r="P26" s="15"/>
      <c r="Q26" s="15"/>
      <c r="R26" s="15"/>
      <c r="S26" s="15"/>
      <c r="T26" s="15"/>
      <c r="U26"/>
      <c r="V26"/>
      <c r="W26"/>
      <c r="X26"/>
      <c r="Y26"/>
      <c r="Z26"/>
      <c r="AA26"/>
      <c r="AB26"/>
      <c r="AC26"/>
      <c r="AD26"/>
      <c r="AE26"/>
      <c r="AF26" s="6"/>
      <c r="AG26" s="6"/>
      <c r="AH26" s="6"/>
      <c r="AI26"/>
      <c r="AJ26"/>
      <c r="AK26"/>
    </row>
    <row r="27" spans="1:47" s="23" customFormat="1" x14ac:dyDescent="0.35">
      <c r="A27" s="22"/>
      <c r="D27" s="22"/>
      <c r="E27" s="22"/>
      <c r="L27" s="15"/>
      <c r="M27" s="15"/>
      <c r="N27" s="15"/>
      <c r="O27" s="15"/>
      <c r="P27" s="15"/>
      <c r="Q27" s="15"/>
      <c r="R27" s="15"/>
      <c r="S27" s="15"/>
      <c r="T27" s="15"/>
      <c r="U27"/>
      <c r="V27"/>
      <c r="W27"/>
      <c r="X27"/>
      <c r="Y27"/>
      <c r="Z27"/>
      <c r="AA27"/>
      <c r="AB27"/>
      <c r="AC27"/>
      <c r="AD27"/>
      <c r="AE27"/>
      <c r="AF27" s="6"/>
      <c r="AG27" s="6"/>
      <c r="AH27" s="6"/>
      <c r="AI27"/>
      <c r="AJ27"/>
      <c r="AK27"/>
    </row>
    <row r="28" spans="1:47" s="23" customFormat="1" x14ac:dyDescent="0.35">
      <c r="A28" s="22"/>
      <c r="D28" s="22"/>
      <c r="E28" s="22"/>
      <c r="L28" s="15"/>
      <c r="M28" s="15"/>
      <c r="N28" s="15"/>
      <c r="O28" s="15"/>
      <c r="P28" s="15"/>
      <c r="Q28" s="15"/>
      <c r="R28" s="15"/>
      <c r="S28" s="15"/>
      <c r="T28" s="15"/>
      <c r="U28"/>
      <c r="V28"/>
      <c r="W28"/>
      <c r="X28"/>
      <c r="Y28"/>
      <c r="Z28"/>
      <c r="AA28"/>
      <c r="AB28"/>
      <c r="AC28"/>
      <c r="AD28"/>
      <c r="AE28"/>
      <c r="AF28" s="6"/>
      <c r="AG28" s="6"/>
      <c r="AH28" s="6"/>
      <c r="AI28"/>
      <c r="AJ28"/>
      <c r="AK28"/>
    </row>
    <row r="29" spans="1:47" s="23" customFormat="1" x14ac:dyDescent="0.35">
      <c r="A29" s="22"/>
      <c r="D29" s="22"/>
      <c r="E29" s="22"/>
      <c r="L29" s="15"/>
      <c r="M29" s="15"/>
      <c r="N29" s="15"/>
      <c r="O29" s="15"/>
      <c r="P29" s="15"/>
      <c r="Q29" s="15"/>
      <c r="R29" s="15"/>
      <c r="S29" s="15"/>
      <c r="T29" s="15"/>
      <c r="U29"/>
      <c r="V29"/>
      <c r="W29"/>
      <c r="X29"/>
      <c r="Y29"/>
      <c r="Z29"/>
      <c r="AA29"/>
      <c r="AB29"/>
      <c r="AC29"/>
      <c r="AD29"/>
      <c r="AE29"/>
      <c r="AF29" s="6"/>
      <c r="AG29" s="6"/>
      <c r="AH29" s="6"/>
      <c r="AI29"/>
      <c r="AJ29"/>
      <c r="AK29"/>
    </row>
    <row r="30" spans="1:47" s="23" customFormat="1" x14ac:dyDescent="0.35">
      <c r="A30" s="22"/>
      <c r="D30" s="22"/>
      <c r="E30" s="22"/>
      <c r="L30" s="15"/>
      <c r="M30" s="15"/>
      <c r="N30" s="15"/>
      <c r="O30" s="15"/>
      <c r="P30" s="15"/>
      <c r="Q30" s="15"/>
      <c r="R30" s="15"/>
      <c r="S30" s="15"/>
      <c r="T30" s="15"/>
      <c r="U30"/>
      <c r="V30"/>
      <c r="W30"/>
      <c r="X30"/>
      <c r="Y30"/>
      <c r="Z30"/>
      <c r="AA30"/>
      <c r="AB30"/>
      <c r="AC30"/>
      <c r="AD30"/>
      <c r="AE30"/>
      <c r="AF30" s="6"/>
      <c r="AG30" s="6"/>
      <c r="AH30" s="6"/>
      <c r="AI30"/>
      <c r="AJ30"/>
      <c r="AK30"/>
    </row>
    <row r="31" spans="1:47" s="23" customFormat="1" x14ac:dyDescent="0.35">
      <c r="A31" s="22"/>
      <c r="D31" s="22"/>
      <c r="E31" s="22"/>
      <c r="L31" s="15"/>
      <c r="M31" s="15"/>
      <c r="N31" s="15"/>
      <c r="O31" s="15"/>
      <c r="P31" s="15"/>
      <c r="Q31" s="15"/>
      <c r="R31" s="15"/>
      <c r="S31" s="15"/>
      <c r="T31" s="15"/>
      <c r="U31"/>
      <c r="V31"/>
      <c r="W31"/>
      <c r="X31"/>
      <c r="Y31"/>
      <c r="Z31"/>
      <c r="AA31"/>
      <c r="AB31"/>
      <c r="AC31"/>
      <c r="AD31"/>
      <c r="AE31"/>
      <c r="AF31" s="6"/>
      <c r="AG31" s="6"/>
      <c r="AH31" s="6"/>
      <c r="AI31"/>
      <c r="AJ31"/>
      <c r="AK31"/>
    </row>
    <row r="32" spans="1:47" s="23" customFormat="1" x14ac:dyDescent="0.35">
      <c r="A32" s="22"/>
      <c r="D32" s="22"/>
      <c r="E32" s="22"/>
      <c r="L32" s="15"/>
      <c r="M32" s="15"/>
      <c r="N32" s="15"/>
      <c r="O32" s="15"/>
      <c r="P32" s="15"/>
      <c r="Q32" s="15"/>
      <c r="R32" s="15"/>
      <c r="S32" s="15"/>
      <c r="T32" s="15"/>
      <c r="U32"/>
      <c r="V32"/>
      <c r="W32"/>
      <c r="X32"/>
      <c r="Y32"/>
      <c r="Z32"/>
      <c r="AA32"/>
      <c r="AB32"/>
      <c r="AC32"/>
      <c r="AD32"/>
      <c r="AE32"/>
      <c r="AF32" s="6"/>
      <c r="AG32" s="6"/>
      <c r="AH32" s="6"/>
      <c r="AI32"/>
      <c r="AJ32"/>
      <c r="AK32"/>
    </row>
    <row r="33" spans="1:37" s="23" customFormat="1" x14ac:dyDescent="0.35">
      <c r="A33" s="22"/>
      <c r="D33" s="22"/>
      <c r="E33" s="22"/>
      <c r="L33" s="15"/>
      <c r="M33" s="15"/>
      <c r="N33" s="15"/>
      <c r="O33" s="15"/>
      <c r="P33" s="15"/>
      <c r="Q33" s="15"/>
      <c r="R33" s="15"/>
      <c r="S33" s="15"/>
      <c r="T33" s="15"/>
      <c r="U33"/>
      <c r="V33"/>
      <c r="W33"/>
      <c r="X33"/>
      <c r="Y33"/>
      <c r="Z33"/>
      <c r="AA33"/>
      <c r="AB33"/>
      <c r="AC33"/>
      <c r="AD33"/>
      <c r="AE33"/>
      <c r="AF33" s="6"/>
      <c r="AG33" s="6"/>
      <c r="AH33" s="6"/>
      <c r="AI33"/>
      <c r="AJ33"/>
      <c r="AK33"/>
    </row>
    <row r="34" spans="1:37" s="23" customFormat="1" x14ac:dyDescent="0.35">
      <c r="A34" s="22"/>
      <c r="D34" s="22"/>
      <c r="E34" s="22"/>
      <c r="L34" s="15"/>
      <c r="M34" s="15"/>
      <c r="N34" s="15"/>
      <c r="O34" s="15"/>
      <c r="P34" s="15"/>
      <c r="Q34" s="15"/>
      <c r="R34" s="15"/>
      <c r="S34" s="15"/>
      <c r="T34" s="15"/>
      <c r="U34"/>
      <c r="V34"/>
      <c r="W34"/>
      <c r="X34"/>
      <c r="Y34"/>
      <c r="Z34"/>
      <c r="AA34"/>
      <c r="AB34"/>
      <c r="AC34"/>
      <c r="AD34"/>
      <c r="AE34"/>
      <c r="AF34" s="6"/>
      <c r="AG34" s="6"/>
      <c r="AH34" s="6"/>
      <c r="AI34"/>
      <c r="AJ34"/>
      <c r="AK34"/>
    </row>
  </sheetData>
  <sortState xmlns:xlrd2="http://schemas.microsoft.com/office/spreadsheetml/2017/richdata2" ref="A6:AK20">
    <sortCondition descending="1" ref="AK6:AK20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4"/>
  <sheetViews>
    <sheetView zoomScale="70" zoomScaleNormal="70" workbookViewId="0">
      <selection activeCell="AK23" sqref="AK23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44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45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208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119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203</v>
      </c>
      <c r="J4" s="24"/>
      <c r="K4" s="24"/>
      <c r="L4" s="32" t="s">
        <v>204</v>
      </c>
      <c r="M4" s="51"/>
      <c r="N4" s="51"/>
      <c r="O4" s="26" t="s">
        <v>123</v>
      </c>
      <c r="P4" s="24"/>
      <c r="Q4" s="24"/>
      <c r="R4" s="32" t="s">
        <v>202</v>
      </c>
      <c r="S4" s="44"/>
      <c r="T4" s="44"/>
      <c r="U4" s="8"/>
      <c r="V4" s="8" t="s">
        <v>11</v>
      </c>
      <c r="W4" s="8"/>
      <c r="X4" s="32" t="s">
        <v>209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88</v>
      </c>
      <c r="C6" s="5">
        <v>0</v>
      </c>
      <c r="D6" s="5">
        <v>0</v>
      </c>
      <c r="E6" s="5"/>
      <c r="F6" s="5">
        <v>10</v>
      </c>
      <c r="G6" s="18">
        <v>30</v>
      </c>
      <c r="H6" s="18"/>
      <c r="I6" s="18">
        <v>10</v>
      </c>
      <c r="J6" s="18">
        <v>25</v>
      </c>
      <c r="K6" s="39"/>
      <c r="L6" s="18">
        <v>10</v>
      </c>
      <c r="M6" s="18">
        <v>25</v>
      </c>
      <c r="N6" s="5"/>
      <c r="O6" s="18">
        <v>10</v>
      </c>
      <c r="P6" s="18">
        <v>25</v>
      </c>
      <c r="Q6" s="5"/>
      <c r="R6" s="18">
        <v>10</v>
      </c>
      <c r="S6" s="18">
        <v>25</v>
      </c>
      <c r="T6" s="5"/>
      <c r="U6" s="11">
        <f t="shared" ref="U6:U21" si="0">SUM(C6:T6)</f>
        <v>180</v>
      </c>
      <c r="V6" s="19">
        <f>+C6+F6+I6+L6+O6+R6+40</f>
        <v>90</v>
      </c>
      <c r="W6" s="16"/>
      <c r="X6" s="54">
        <v>10</v>
      </c>
      <c r="Y6" s="14">
        <v>25</v>
      </c>
      <c r="Z6" s="14"/>
      <c r="AA6" s="14">
        <v>10</v>
      </c>
      <c r="AB6" s="14">
        <v>30</v>
      </c>
      <c r="AC6" s="14">
        <v>10</v>
      </c>
      <c r="AD6" s="17">
        <v>16</v>
      </c>
      <c r="AE6" s="14">
        <v>10</v>
      </c>
      <c r="AF6" s="14">
        <v>25</v>
      </c>
      <c r="AG6" s="14">
        <v>10</v>
      </c>
      <c r="AH6" s="14">
        <v>20</v>
      </c>
      <c r="AI6" s="9">
        <f t="shared" ref="AI6:AI21" si="1">SUM(V6:AH6)</f>
        <v>256</v>
      </c>
      <c r="AJ6" s="19">
        <f>-AD6</f>
        <v>-16</v>
      </c>
      <c r="AK6" s="19">
        <f t="shared" ref="AK6:AK21" si="2">SUM(AI6:AJ6)</f>
        <v>240</v>
      </c>
    </row>
    <row r="7" spans="1:39" x14ac:dyDescent="0.35">
      <c r="A7" s="5">
        <v>2</v>
      </c>
      <c r="B7" s="13" t="s">
        <v>84</v>
      </c>
      <c r="C7" s="5">
        <v>0</v>
      </c>
      <c r="D7" s="18">
        <v>0</v>
      </c>
      <c r="E7" s="18"/>
      <c r="F7" s="18">
        <v>0</v>
      </c>
      <c r="G7" s="18">
        <v>0</v>
      </c>
      <c r="H7" s="18"/>
      <c r="I7" s="18">
        <v>0</v>
      </c>
      <c r="J7" s="18">
        <v>0</v>
      </c>
      <c r="K7" s="39"/>
      <c r="L7" s="18">
        <v>0</v>
      </c>
      <c r="M7" s="18">
        <v>0</v>
      </c>
      <c r="N7" s="5"/>
      <c r="O7" s="18">
        <v>10</v>
      </c>
      <c r="P7" s="18">
        <v>16</v>
      </c>
      <c r="Q7" s="5"/>
      <c r="R7" s="18">
        <v>0</v>
      </c>
      <c r="S7" s="18">
        <v>0</v>
      </c>
      <c r="T7" s="5"/>
      <c r="U7" s="11">
        <f t="shared" si="0"/>
        <v>26</v>
      </c>
      <c r="V7" s="19">
        <f>+C7+F7+I7+L7+O7+R7+14</f>
        <v>24</v>
      </c>
      <c r="W7" s="16"/>
      <c r="X7" s="54">
        <v>0</v>
      </c>
      <c r="Y7" s="14">
        <v>0</v>
      </c>
      <c r="Z7" s="14"/>
      <c r="AA7" s="14">
        <v>10</v>
      </c>
      <c r="AB7" s="14">
        <v>22</v>
      </c>
      <c r="AC7" s="14">
        <v>10</v>
      </c>
      <c r="AD7" s="14">
        <v>30</v>
      </c>
      <c r="AE7" s="14">
        <v>10</v>
      </c>
      <c r="AF7" s="17">
        <v>30</v>
      </c>
      <c r="AG7" s="14">
        <v>10</v>
      </c>
      <c r="AH7" s="14">
        <v>30</v>
      </c>
      <c r="AI7" s="9">
        <f t="shared" si="1"/>
        <v>176</v>
      </c>
      <c r="AJ7" s="19">
        <f>-AB7</f>
        <v>-22</v>
      </c>
      <c r="AK7" s="19">
        <f t="shared" si="2"/>
        <v>154</v>
      </c>
    </row>
    <row r="8" spans="1:39" x14ac:dyDescent="0.35">
      <c r="A8" s="5">
        <v>3</v>
      </c>
      <c r="B8" s="13" t="s">
        <v>86</v>
      </c>
      <c r="C8" s="5">
        <v>10</v>
      </c>
      <c r="D8" s="5">
        <v>25</v>
      </c>
      <c r="E8" s="5"/>
      <c r="F8" s="5">
        <v>0</v>
      </c>
      <c r="G8" s="18">
        <v>0</v>
      </c>
      <c r="H8" s="18"/>
      <c r="I8" s="18">
        <v>0</v>
      </c>
      <c r="J8" s="18">
        <v>0</v>
      </c>
      <c r="K8" s="39"/>
      <c r="L8" s="18">
        <v>0</v>
      </c>
      <c r="M8" s="18">
        <v>0</v>
      </c>
      <c r="N8" s="18"/>
      <c r="O8" s="18">
        <v>0</v>
      </c>
      <c r="P8" s="18">
        <v>0</v>
      </c>
      <c r="Q8" s="18"/>
      <c r="R8" s="18">
        <v>10</v>
      </c>
      <c r="S8" s="18">
        <v>30</v>
      </c>
      <c r="T8" s="18"/>
      <c r="U8" s="11">
        <f t="shared" si="0"/>
        <v>75</v>
      </c>
      <c r="V8" s="19">
        <f>+C8+F8+I8+L8+O8+R8+28</f>
        <v>48</v>
      </c>
      <c r="W8" s="16"/>
      <c r="X8" s="54">
        <v>0</v>
      </c>
      <c r="Y8" s="14">
        <v>0</v>
      </c>
      <c r="Z8" s="14"/>
      <c r="AA8" s="14">
        <v>10</v>
      </c>
      <c r="AB8" s="14">
        <v>18</v>
      </c>
      <c r="AC8" s="14">
        <v>10</v>
      </c>
      <c r="AD8" s="14">
        <v>18</v>
      </c>
      <c r="AE8" s="14">
        <v>10</v>
      </c>
      <c r="AF8" s="17">
        <v>14</v>
      </c>
      <c r="AG8" s="14">
        <v>10</v>
      </c>
      <c r="AH8" s="14">
        <v>18</v>
      </c>
      <c r="AI8" s="9">
        <f t="shared" si="1"/>
        <v>156</v>
      </c>
      <c r="AJ8" s="19">
        <f>-AF8</f>
        <v>-14</v>
      </c>
      <c r="AK8" s="19">
        <f t="shared" si="2"/>
        <v>142</v>
      </c>
      <c r="AL8" s="1"/>
      <c r="AM8" s="1"/>
    </row>
    <row r="9" spans="1:39" x14ac:dyDescent="0.35">
      <c r="A9" s="5">
        <v>4</v>
      </c>
      <c r="B9" s="13" t="s">
        <v>211</v>
      </c>
      <c r="C9" s="5">
        <v>0</v>
      </c>
      <c r="D9" s="5">
        <v>0</v>
      </c>
      <c r="E9" s="5"/>
      <c r="F9" s="5">
        <v>0</v>
      </c>
      <c r="G9" s="5">
        <v>0</v>
      </c>
      <c r="H9" s="5"/>
      <c r="I9" s="18">
        <v>0</v>
      </c>
      <c r="J9" s="18">
        <v>0</v>
      </c>
      <c r="K9" s="38"/>
      <c r="L9" s="18">
        <v>0</v>
      </c>
      <c r="M9" s="18">
        <v>0</v>
      </c>
      <c r="N9" s="5"/>
      <c r="O9" s="18">
        <v>0</v>
      </c>
      <c r="P9" s="18">
        <v>0</v>
      </c>
      <c r="Q9" s="5"/>
      <c r="R9" s="18">
        <v>0</v>
      </c>
      <c r="S9" s="18">
        <v>0</v>
      </c>
      <c r="T9" s="5"/>
      <c r="U9" s="11">
        <f t="shared" si="0"/>
        <v>0</v>
      </c>
      <c r="V9" s="19">
        <f>+C9+F9+I9+L9+O9+R9</f>
        <v>0</v>
      </c>
      <c r="W9" s="16"/>
      <c r="X9" s="54">
        <v>10</v>
      </c>
      <c r="Y9" s="14">
        <v>22</v>
      </c>
      <c r="Z9" s="14"/>
      <c r="AA9" s="14">
        <v>10</v>
      </c>
      <c r="AB9" s="14">
        <v>14</v>
      </c>
      <c r="AC9" s="14">
        <v>10</v>
      </c>
      <c r="AD9" s="14">
        <v>20</v>
      </c>
      <c r="AE9" s="14">
        <v>10</v>
      </c>
      <c r="AF9" s="17">
        <v>20</v>
      </c>
      <c r="AG9" s="14">
        <v>10</v>
      </c>
      <c r="AH9" s="14">
        <v>16</v>
      </c>
      <c r="AI9" s="9">
        <f t="shared" si="1"/>
        <v>142</v>
      </c>
      <c r="AJ9" s="19">
        <f>-AB9</f>
        <v>-14</v>
      </c>
      <c r="AK9" s="19">
        <f t="shared" si="2"/>
        <v>128</v>
      </c>
    </row>
    <row r="10" spans="1:39" x14ac:dyDescent="0.35">
      <c r="A10" s="5">
        <v>5</v>
      </c>
      <c r="B10" s="13" t="s">
        <v>235</v>
      </c>
      <c r="C10" s="5">
        <v>0</v>
      </c>
      <c r="D10" s="5">
        <v>0</v>
      </c>
      <c r="E10" s="5"/>
      <c r="F10" s="5">
        <v>0</v>
      </c>
      <c r="G10" s="5">
        <v>0</v>
      </c>
      <c r="H10" s="5"/>
      <c r="I10" s="18">
        <v>0</v>
      </c>
      <c r="J10" s="18">
        <v>0</v>
      </c>
      <c r="K10" s="38"/>
      <c r="L10" s="18">
        <v>0</v>
      </c>
      <c r="M10" s="18">
        <v>0</v>
      </c>
      <c r="N10" s="5"/>
      <c r="O10" s="18">
        <v>0</v>
      </c>
      <c r="P10" s="18">
        <v>0</v>
      </c>
      <c r="Q10" s="5"/>
      <c r="R10" s="18">
        <v>0</v>
      </c>
      <c r="S10" s="18">
        <v>0</v>
      </c>
      <c r="T10" s="5"/>
      <c r="U10" s="11">
        <f t="shared" si="0"/>
        <v>0</v>
      </c>
      <c r="V10" s="19">
        <f>+C10+F10+I10+L10+O10+R10</f>
        <v>0</v>
      </c>
      <c r="W10" s="16"/>
      <c r="X10" s="54">
        <v>0</v>
      </c>
      <c r="Y10" s="14">
        <v>0</v>
      </c>
      <c r="Z10" s="14"/>
      <c r="AA10" s="14">
        <v>10</v>
      </c>
      <c r="AB10" s="14">
        <v>25</v>
      </c>
      <c r="AC10" s="14">
        <v>10</v>
      </c>
      <c r="AD10" s="14">
        <v>25</v>
      </c>
      <c r="AE10" s="14">
        <v>10</v>
      </c>
      <c r="AF10" s="17">
        <v>22</v>
      </c>
      <c r="AG10" s="14">
        <v>10</v>
      </c>
      <c r="AH10" s="14">
        <v>22</v>
      </c>
      <c r="AI10" s="9">
        <f t="shared" si="1"/>
        <v>134</v>
      </c>
      <c r="AJ10" s="19">
        <f>-AH10</f>
        <v>-22</v>
      </c>
      <c r="AK10" s="19">
        <f t="shared" si="2"/>
        <v>112</v>
      </c>
    </row>
    <row r="11" spans="1:39" x14ac:dyDescent="0.35">
      <c r="A11" s="5">
        <v>6</v>
      </c>
      <c r="B11" s="13" t="s">
        <v>236</v>
      </c>
      <c r="C11" s="5">
        <v>0</v>
      </c>
      <c r="D11" s="5">
        <v>0</v>
      </c>
      <c r="E11" s="5"/>
      <c r="F11" s="5">
        <v>0</v>
      </c>
      <c r="G11" s="5">
        <v>0</v>
      </c>
      <c r="H11" s="5"/>
      <c r="I11" s="18">
        <v>0</v>
      </c>
      <c r="J11" s="18">
        <v>0</v>
      </c>
      <c r="K11" s="38"/>
      <c r="L11" s="18">
        <v>0</v>
      </c>
      <c r="M11" s="18">
        <v>0</v>
      </c>
      <c r="N11" s="5"/>
      <c r="O11" s="18">
        <v>0</v>
      </c>
      <c r="P11" s="18">
        <v>0</v>
      </c>
      <c r="Q11" s="5"/>
      <c r="R11" s="18">
        <v>0</v>
      </c>
      <c r="S11" s="18">
        <v>0</v>
      </c>
      <c r="T11" s="5"/>
      <c r="U11" s="11">
        <f t="shared" si="0"/>
        <v>0</v>
      </c>
      <c r="V11" s="19">
        <f>+C11+F11+I11+L11+O11+R11</f>
        <v>0</v>
      </c>
      <c r="W11" s="16"/>
      <c r="X11" s="54">
        <v>0</v>
      </c>
      <c r="Y11" s="14">
        <v>0</v>
      </c>
      <c r="Z11" s="14"/>
      <c r="AA11" s="14">
        <v>10</v>
      </c>
      <c r="AB11" s="14">
        <v>20</v>
      </c>
      <c r="AC11" s="14">
        <v>10</v>
      </c>
      <c r="AD11" s="14">
        <v>22</v>
      </c>
      <c r="AE11" s="14">
        <v>10</v>
      </c>
      <c r="AF11" s="17">
        <v>18</v>
      </c>
      <c r="AG11" s="14">
        <v>10</v>
      </c>
      <c r="AH11" s="14">
        <v>25</v>
      </c>
      <c r="AI11" s="9">
        <f t="shared" si="1"/>
        <v>125</v>
      </c>
      <c r="AJ11" s="19">
        <f>-AF11</f>
        <v>-18</v>
      </c>
      <c r="AK11" s="19">
        <f t="shared" si="2"/>
        <v>107</v>
      </c>
    </row>
    <row r="12" spans="1:39" x14ac:dyDescent="0.35">
      <c r="A12" s="5">
        <v>7</v>
      </c>
      <c r="B12" s="13" t="s">
        <v>212</v>
      </c>
      <c r="C12" s="5">
        <v>0</v>
      </c>
      <c r="D12" s="5">
        <v>0</v>
      </c>
      <c r="E12" s="5"/>
      <c r="F12" s="5">
        <v>0</v>
      </c>
      <c r="G12" s="5">
        <v>0</v>
      </c>
      <c r="H12" s="5"/>
      <c r="I12" s="18">
        <v>0</v>
      </c>
      <c r="J12" s="18">
        <v>0</v>
      </c>
      <c r="K12" s="38"/>
      <c r="L12" s="18">
        <v>0</v>
      </c>
      <c r="M12" s="18">
        <v>0</v>
      </c>
      <c r="N12" s="5"/>
      <c r="O12" s="18">
        <v>0</v>
      </c>
      <c r="P12" s="18">
        <v>0</v>
      </c>
      <c r="Q12" s="5"/>
      <c r="R12" s="18">
        <v>0</v>
      </c>
      <c r="S12" s="18">
        <v>0</v>
      </c>
      <c r="T12" s="5"/>
      <c r="U12" s="11">
        <f t="shared" si="0"/>
        <v>0</v>
      </c>
      <c r="V12" s="19">
        <f>+C12+F12+I12+L12+O12+R12</f>
        <v>0</v>
      </c>
      <c r="W12" s="16"/>
      <c r="X12" s="54">
        <v>10</v>
      </c>
      <c r="Y12" s="14">
        <v>20</v>
      </c>
      <c r="Z12" s="14"/>
      <c r="AA12" s="14">
        <v>10</v>
      </c>
      <c r="AB12" s="14">
        <v>12</v>
      </c>
      <c r="AC12" s="14">
        <v>10</v>
      </c>
      <c r="AD12" s="14">
        <v>12</v>
      </c>
      <c r="AE12" s="14">
        <v>10</v>
      </c>
      <c r="AF12" s="17">
        <v>12</v>
      </c>
      <c r="AG12" s="14">
        <v>10</v>
      </c>
      <c r="AH12" s="14">
        <v>12</v>
      </c>
      <c r="AI12" s="9">
        <f t="shared" si="1"/>
        <v>118</v>
      </c>
      <c r="AJ12" s="19">
        <f>-AH12</f>
        <v>-12</v>
      </c>
      <c r="AK12" s="19">
        <f t="shared" si="2"/>
        <v>106</v>
      </c>
    </row>
    <row r="13" spans="1:39" x14ac:dyDescent="0.35">
      <c r="A13" s="5">
        <v>8</v>
      </c>
      <c r="B13" s="13" t="s">
        <v>89</v>
      </c>
      <c r="C13" s="5">
        <v>10</v>
      </c>
      <c r="D13" s="5">
        <v>20</v>
      </c>
      <c r="E13" s="5"/>
      <c r="F13" s="5">
        <v>10</v>
      </c>
      <c r="G13" s="18">
        <v>22</v>
      </c>
      <c r="H13" s="18"/>
      <c r="I13" s="18">
        <v>10</v>
      </c>
      <c r="J13" s="18">
        <v>22</v>
      </c>
      <c r="K13" s="39"/>
      <c r="L13" s="18">
        <v>10</v>
      </c>
      <c r="M13" s="18">
        <v>22</v>
      </c>
      <c r="N13" s="18"/>
      <c r="O13" s="18">
        <v>10</v>
      </c>
      <c r="P13" s="18">
        <v>10</v>
      </c>
      <c r="Q13" s="18"/>
      <c r="R13" s="18">
        <v>0</v>
      </c>
      <c r="S13" s="18">
        <v>0</v>
      </c>
      <c r="T13" s="18"/>
      <c r="U13" s="11">
        <f t="shared" si="0"/>
        <v>146</v>
      </c>
      <c r="V13" s="19">
        <f>+C13+F13+I13+L13+O13+R13+36</f>
        <v>86</v>
      </c>
      <c r="W13" s="16"/>
      <c r="X13" s="54">
        <v>0</v>
      </c>
      <c r="Y13" s="14">
        <v>0</v>
      </c>
      <c r="Z13" s="14"/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7">
        <v>0</v>
      </c>
      <c r="AG13" s="14">
        <v>0</v>
      </c>
      <c r="AH13" s="14">
        <v>0</v>
      </c>
      <c r="AI13" s="9">
        <f t="shared" si="1"/>
        <v>86</v>
      </c>
      <c r="AJ13" s="19">
        <v>0</v>
      </c>
      <c r="AK13" s="19">
        <f t="shared" si="2"/>
        <v>86</v>
      </c>
    </row>
    <row r="14" spans="1:39" x14ac:dyDescent="0.35">
      <c r="A14" s="5">
        <v>9</v>
      </c>
      <c r="B14" s="13" t="s">
        <v>237</v>
      </c>
      <c r="C14" s="5">
        <v>0</v>
      </c>
      <c r="D14" s="5">
        <v>0</v>
      </c>
      <c r="E14" s="5"/>
      <c r="F14" s="5">
        <v>0</v>
      </c>
      <c r="G14" s="5">
        <v>0</v>
      </c>
      <c r="H14" s="5"/>
      <c r="I14" s="18">
        <v>0</v>
      </c>
      <c r="J14" s="18">
        <v>0</v>
      </c>
      <c r="K14" s="38"/>
      <c r="L14" s="18">
        <v>0</v>
      </c>
      <c r="M14" s="18">
        <v>0</v>
      </c>
      <c r="N14" s="5"/>
      <c r="O14" s="18">
        <v>0</v>
      </c>
      <c r="P14" s="18">
        <v>0</v>
      </c>
      <c r="Q14" s="5"/>
      <c r="R14" s="18">
        <v>0</v>
      </c>
      <c r="S14" s="18">
        <v>0</v>
      </c>
      <c r="T14" s="5"/>
      <c r="U14" s="11">
        <f t="shared" si="0"/>
        <v>0</v>
      </c>
      <c r="V14" s="19">
        <f>+C14+F14+I14+L14+O14+R14</f>
        <v>0</v>
      </c>
      <c r="W14" s="16"/>
      <c r="X14" s="54">
        <v>0</v>
      </c>
      <c r="Y14" s="14">
        <v>0</v>
      </c>
      <c r="Z14" s="14"/>
      <c r="AA14" s="14">
        <v>10</v>
      </c>
      <c r="AB14" s="14">
        <v>16</v>
      </c>
      <c r="AC14" s="14">
        <v>10</v>
      </c>
      <c r="AD14" s="14">
        <v>14</v>
      </c>
      <c r="AE14" s="14">
        <v>10</v>
      </c>
      <c r="AF14" s="17">
        <v>16</v>
      </c>
      <c r="AG14" s="14">
        <v>10</v>
      </c>
      <c r="AH14" s="14">
        <v>14</v>
      </c>
      <c r="AI14" s="9">
        <f t="shared" si="1"/>
        <v>100</v>
      </c>
      <c r="AJ14" s="19">
        <f>-AH14</f>
        <v>-14</v>
      </c>
      <c r="AK14" s="19">
        <f t="shared" si="2"/>
        <v>86</v>
      </c>
    </row>
    <row r="15" spans="1:39" x14ac:dyDescent="0.35">
      <c r="A15" s="5">
        <v>10</v>
      </c>
      <c r="B15" s="36" t="s">
        <v>116</v>
      </c>
      <c r="C15" s="18">
        <v>0</v>
      </c>
      <c r="D15" s="18">
        <v>0</v>
      </c>
      <c r="E15" s="18"/>
      <c r="F15" s="18">
        <v>10</v>
      </c>
      <c r="G15" s="18">
        <v>25</v>
      </c>
      <c r="H15" s="18"/>
      <c r="I15" s="18">
        <v>10</v>
      </c>
      <c r="J15" s="18">
        <v>30</v>
      </c>
      <c r="K15" s="39"/>
      <c r="L15" s="18">
        <v>10</v>
      </c>
      <c r="M15" s="18">
        <v>30</v>
      </c>
      <c r="N15" s="18"/>
      <c r="O15" s="18">
        <v>10</v>
      </c>
      <c r="P15" s="18">
        <v>12</v>
      </c>
      <c r="Q15" s="18"/>
      <c r="R15" s="18">
        <v>0</v>
      </c>
      <c r="S15" s="18">
        <v>0</v>
      </c>
      <c r="T15" s="18"/>
      <c r="U15" s="11">
        <f t="shared" si="0"/>
        <v>137</v>
      </c>
      <c r="V15" s="19">
        <f>+C15+F15+I15+L15+O15+R15+32</f>
        <v>72</v>
      </c>
      <c r="W15" s="16"/>
      <c r="X15" s="54">
        <v>10</v>
      </c>
      <c r="Y15" s="14">
        <v>30</v>
      </c>
      <c r="Z15" s="14"/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7">
        <v>0</v>
      </c>
      <c r="AG15" s="14">
        <v>0</v>
      </c>
      <c r="AH15" s="14">
        <v>0</v>
      </c>
      <c r="AI15" s="9">
        <f t="shared" si="1"/>
        <v>112</v>
      </c>
      <c r="AJ15" s="19">
        <f>-Y15</f>
        <v>-30</v>
      </c>
      <c r="AK15" s="19">
        <f t="shared" si="2"/>
        <v>82</v>
      </c>
    </row>
    <row r="16" spans="1:39" x14ac:dyDescent="0.35">
      <c r="A16" s="5">
        <v>11</v>
      </c>
      <c r="B16" s="13" t="s">
        <v>87</v>
      </c>
      <c r="C16" s="5">
        <v>10</v>
      </c>
      <c r="D16" s="5">
        <v>30</v>
      </c>
      <c r="E16" s="5"/>
      <c r="F16" s="5">
        <v>0</v>
      </c>
      <c r="G16" s="18">
        <v>0</v>
      </c>
      <c r="H16" s="18"/>
      <c r="I16" s="18">
        <v>0</v>
      </c>
      <c r="J16" s="18">
        <v>0</v>
      </c>
      <c r="K16" s="39"/>
      <c r="L16" s="18">
        <v>0</v>
      </c>
      <c r="M16" s="18">
        <v>0</v>
      </c>
      <c r="N16" s="18"/>
      <c r="O16" s="18">
        <v>10</v>
      </c>
      <c r="P16" s="18">
        <v>20</v>
      </c>
      <c r="Q16" s="18"/>
      <c r="R16" s="18">
        <v>0</v>
      </c>
      <c r="S16" s="18">
        <v>0</v>
      </c>
      <c r="T16" s="18"/>
      <c r="U16" s="11">
        <f t="shared" si="0"/>
        <v>70</v>
      </c>
      <c r="V16" s="19">
        <f>+C16+F16+I16+L16+O16+R16+24</f>
        <v>44</v>
      </c>
      <c r="W16" s="16"/>
      <c r="X16" s="54">
        <v>0</v>
      </c>
      <c r="Y16" s="14">
        <v>0</v>
      </c>
      <c r="Z16" s="14"/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7">
        <v>0</v>
      </c>
      <c r="AG16" s="14">
        <v>0</v>
      </c>
      <c r="AH16" s="14">
        <v>0</v>
      </c>
      <c r="AI16" s="9">
        <f t="shared" si="1"/>
        <v>44</v>
      </c>
      <c r="AJ16" s="19">
        <v>0</v>
      </c>
      <c r="AK16" s="19">
        <f t="shared" si="2"/>
        <v>44</v>
      </c>
    </row>
    <row r="17" spans="1:37" x14ac:dyDescent="0.35">
      <c r="A17" s="5">
        <v>12</v>
      </c>
      <c r="B17" s="13" t="s">
        <v>83</v>
      </c>
      <c r="C17" s="5">
        <v>10</v>
      </c>
      <c r="D17" s="5">
        <v>22</v>
      </c>
      <c r="E17" s="5"/>
      <c r="F17" s="5">
        <v>0</v>
      </c>
      <c r="G17" s="18">
        <v>0</v>
      </c>
      <c r="H17" s="18"/>
      <c r="I17" s="18">
        <v>10</v>
      </c>
      <c r="J17" s="18">
        <v>20</v>
      </c>
      <c r="K17" s="39"/>
      <c r="L17" s="18">
        <v>0</v>
      </c>
      <c r="M17" s="18">
        <v>0</v>
      </c>
      <c r="N17" s="18"/>
      <c r="O17" s="18">
        <v>0</v>
      </c>
      <c r="P17" s="18">
        <v>0</v>
      </c>
      <c r="Q17" s="18"/>
      <c r="R17" s="18">
        <v>0</v>
      </c>
      <c r="S17" s="18">
        <v>0</v>
      </c>
      <c r="T17" s="18"/>
      <c r="U17" s="11">
        <f t="shared" si="0"/>
        <v>62</v>
      </c>
      <c r="V17" s="19">
        <f>+C17+F17+I17+L17+O17+R17+22</f>
        <v>42</v>
      </c>
      <c r="W17" s="16"/>
      <c r="X17" s="54">
        <v>0</v>
      </c>
      <c r="Y17" s="14">
        <v>0</v>
      </c>
      <c r="Z17" s="14"/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7">
        <v>0</v>
      </c>
      <c r="AI17" s="9">
        <f t="shared" si="1"/>
        <v>42</v>
      </c>
      <c r="AJ17" s="19">
        <v>0</v>
      </c>
      <c r="AK17" s="19">
        <f t="shared" si="2"/>
        <v>42</v>
      </c>
    </row>
    <row r="18" spans="1:37" x14ac:dyDescent="0.35">
      <c r="A18" s="5">
        <v>13</v>
      </c>
      <c r="B18" s="13" t="s">
        <v>90</v>
      </c>
      <c r="C18" s="5">
        <v>0</v>
      </c>
      <c r="D18" s="5">
        <v>0</v>
      </c>
      <c r="E18" s="5"/>
      <c r="F18" s="5">
        <v>0</v>
      </c>
      <c r="G18" s="5">
        <v>0</v>
      </c>
      <c r="H18" s="5"/>
      <c r="I18" s="18">
        <v>0</v>
      </c>
      <c r="J18" s="18">
        <v>0</v>
      </c>
      <c r="K18" s="38"/>
      <c r="L18" s="18">
        <v>0</v>
      </c>
      <c r="M18" s="18">
        <v>0</v>
      </c>
      <c r="N18" s="5"/>
      <c r="O18" s="18">
        <v>10</v>
      </c>
      <c r="P18" s="18">
        <v>30</v>
      </c>
      <c r="Q18" s="5"/>
      <c r="R18" s="18">
        <v>0</v>
      </c>
      <c r="S18" s="18">
        <v>0</v>
      </c>
      <c r="T18" s="5"/>
      <c r="U18" s="11">
        <f t="shared" si="0"/>
        <v>40</v>
      </c>
      <c r="V18" s="19">
        <f>+C18+F18+I18+L18+O18+R18+20</f>
        <v>30</v>
      </c>
      <c r="W18" s="16"/>
      <c r="X18" s="54">
        <v>0</v>
      </c>
      <c r="Y18" s="14">
        <v>0</v>
      </c>
      <c r="Z18" s="14"/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7">
        <v>0</v>
      </c>
      <c r="AG18" s="14">
        <v>0</v>
      </c>
      <c r="AH18" s="14">
        <v>0</v>
      </c>
      <c r="AI18" s="9">
        <f t="shared" si="1"/>
        <v>30</v>
      </c>
      <c r="AJ18" s="19">
        <v>0</v>
      </c>
      <c r="AK18" s="19">
        <f t="shared" si="2"/>
        <v>30</v>
      </c>
    </row>
    <row r="19" spans="1:37" x14ac:dyDescent="0.35">
      <c r="A19" s="5">
        <v>14</v>
      </c>
      <c r="B19" s="13" t="s">
        <v>198</v>
      </c>
      <c r="C19" s="5">
        <v>0</v>
      </c>
      <c r="D19" s="5">
        <v>0</v>
      </c>
      <c r="E19" s="5"/>
      <c r="F19" s="5">
        <v>0</v>
      </c>
      <c r="G19" s="5">
        <v>0</v>
      </c>
      <c r="H19" s="5"/>
      <c r="I19" s="18">
        <v>0</v>
      </c>
      <c r="J19" s="18">
        <v>0</v>
      </c>
      <c r="K19" s="38"/>
      <c r="L19" s="18">
        <v>0</v>
      </c>
      <c r="M19" s="18">
        <v>0</v>
      </c>
      <c r="N19" s="5"/>
      <c r="O19" s="18">
        <v>10</v>
      </c>
      <c r="P19" s="18">
        <v>22</v>
      </c>
      <c r="Q19" s="5"/>
      <c r="R19" s="18">
        <v>0</v>
      </c>
      <c r="S19" s="18">
        <v>0</v>
      </c>
      <c r="T19" s="5"/>
      <c r="U19" s="11">
        <f t="shared" si="0"/>
        <v>32</v>
      </c>
      <c r="V19" s="19">
        <f>+C19+F19+I19+L19+O19+R19+18</f>
        <v>28</v>
      </c>
      <c r="W19" s="16"/>
      <c r="X19" s="54">
        <v>0</v>
      </c>
      <c r="Y19" s="14">
        <v>0</v>
      </c>
      <c r="Z19" s="14"/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7">
        <v>0</v>
      </c>
      <c r="AG19" s="14">
        <v>0</v>
      </c>
      <c r="AH19" s="14">
        <v>0</v>
      </c>
      <c r="AI19" s="9">
        <f t="shared" si="1"/>
        <v>28</v>
      </c>
      <c r="AJ19" s="19">
        <v>0</v>
      </c>
      <c r="AK19" s="19">
        <f t="shared" si="2"/>
        <v>28</v>
      </c>
    </row>
    <row r="20" spans="1:37" x14ac:dyDescent="0.35">
      <c r="A20" s="5">
        <v>15</v>
      </c>
      <c r="B20" s="13" t="s">
        <v>85</v>
      </c>
      <c r="C20" s="5">
        <v>0</v>
      </c>
      <c r="D20" s="5">
        <v>0</v>
      </c>
      <c r="E20" s="5"/>
      <c r="F20" s="5">
        <v>0</v>
      </c>
      <c r="G20" s="18">
        <v>0</v>
      </c>
      <c r="H20" s="18"/>
      <c r="I20" s="18">
        <v>0</v>
      </c>
      <c r="J20" s="18">
        <v>0</v>
      </c>
      <c r="K20" s="39"/>
      <c r="L20" s="18">
        <v>0</v>
      </c>
      <c r="M20" s="18">
        <v>0</v>
      </c>
      <c r="N20" s="18"/>
      <c r="O20" s="18">
        <v>10</v>
      </c>
      <c r="P20" s="18">
        <v>18</v>
      </c>
      <c r="Q20" s="18"/>
      <c r="R20" s="18">
        <v>0</v>
      </c>
      <c r="S20" s="18">
        <v>0</v>
      </c>
      <c r="T20" s="18"/>
      <c r="U20" s="11">
        <f t="shared" si="0"/>
        <v>28</v>
      </c>
      <c r="V20" s="19">
        <f>+C20+F20+I20+L20+O20+R20+16</f>
        <v>26</v>
      </c>
      <c r="W20" s="16"/>
      <c r="X20" s="54">
        <v>0</v>
      </c>
      <c r="Y20" s="14">
        <v>0</v>
      </c>
      <c r="Z20" s="14"/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7">
        <v>0</v>
      </c>
      <c r="AG20" s="14">
        <v>0</v>
      </c>
      <c r="AH20" s="14">
        <v>0</v>
      </c>
      <c r="AI20" s="9">
        <f t="shared" si="1"/>
        <v>26</v>
      </c>
      <c r="AJ20" s="19">
        <v>0</v>
      </c>
      <c r="AK20" s="19">
        <f t="shared" si="2"/>
        <v>26</v>
      </c>
    </row>
    <row r="21" spans="1:37" x14ac:dyDescent="0.35">
      <c r="A21" s="5">
        <v>16</v>
      </c>
      <c r="B21" s="13" t="s">
        <v>199</v>
      </c>
      <c r="C21" s="5">
        <v>0</v>
      </c>
      <c r="D21" s="5">
        <v>0</v>
      </c>
      <c r="E21" s="5"/>
      <c r="F21" s="5">
        <v>0</v>
      </c>
      <c r="G21" s="5">
        <v>0</v>
      </c>
      <c r="H21" s="5"/>
      <c r="I21" s="18">
        <v>0</v>
      </c>
      <c r="J21" s="18">
        <v>0</v>
      </c>
      <c r="K21" s="38"/>
      <c r="L21" s="18">
        <v>0</v>
      </c>
      <c r="M21" s="18">
        <v>0</v>
      </c>
      <c r="N21" s="5"/>
      <c r="O21" s="18">
        <v>10</v>
      </c>
      <c r="P21" s="18">
        <v>14</v>
      </c>
      <c r="Q21" s="5"/>
      <c r="R21" s="18">
        <v>0</v>
      </c>
      <c r="S21" s="18">
        <v>0</v>
      </c>
      <c r="T21" s="5"/>
      <c r="U21" s="11">
        <f t="shared" si="0"/>
        <v>24</v>
      </c>
      <c r="V21" s="19">
        <f>+C21+F21+I21+L21+O21+R21+12</f>
        <v>22</v>
      </c>
      <c r="W21" s="16"/>
      <c r="X21" s="54">
        <v>0</v>
      </c>
      <c r="Y21" s="14">
        <v>0</v>
      </c>
      <c r="Z21" s="14"/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7">
        <v>0</v>
      </c>
      <c r="AG21" s="14">
        <v>0</v>
      </c>
      <c r="AH21" s="14">
        <v>0</v>
      </c>
      <c r="AI21" s="9">
        <f t="shared" si="1"/>
        <v>22</v>
      </c>
      <c r="AJ21" s="19">
        <v>0</v>
      </c>
      <c r="AK21" s="19">
        <f t="shared" si="2"/>
        <v>22</v>
      </c>
    </row>
    <row r="22" spans="1:37" x14ac:dyDescent="0.35">
      <c r="B22" s="49"/>
    </row>
    <row r="23" spans="1:37" x14ac:dyDescent="0.35">
      <c r="B23" s="49"/>
    </row>
    <row r="24" spans="1:37" x14ac:dyDescent="0.35">
      <c r="B24" s="49"/>
    </row>
  </sheetData>
  <sortState xmlns:xlrd2="http://schemas.microsoft.com/office/spreadsheetml/2017/richdata2" ref="A6:AK21">
    <sortCondition descending="1" ref="AK6:AK21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7B87-78FF-43C2-AA5C-DE1122273615}">
  <dimension ref="A2:AI18"/>
  <sheetViews>
    <sheetView zoomScale="70" zoomScaleNormal="70" workbookViewId="0">
      <selection activeCell="E24" sqref="E24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style="15" customWidth="1"/>
    <col min="7" max="19" width="3.7265625" style="15" customWidth="1"/>
    <col min="20" max="20" width="4.6328125" style="15" customWidth="1"/>
    <col min="21" max="21" width="3.7265625" style="15" customWidth="1"/>
    <col min="22" max="22" width="4.453125" customWidth="1"/>
    <col min="23" max="23" width="7.81640625" customWidth="1"/>
    <col min="24" max="25" width="6.54296875" customWidth="1"/>
    <col min="26" max="26" width="7.453125" customWidth="1"/>
    <col min="27" max="27" width="7.26953125" customWidth="1"/>
    <col min="28" max="28" width="8.453125" bestFit="1" customWidth="1"/>
    <col min="29" max="29" width="4.7265625" bestFit="1" customWidth="1"/>
    <col min="30" max="30" width="5" bestFit="1" customWidth="1"/>
    <col min="31" max="31" width="4.7265625" bestFit="1" customWidth="1"/>
    <col min="32" max="32" width="4.81640625" bestFit="1" customWidth="1"/>
    <col min="33" max="33" width="4.7265625" style="6" bestFit="1" customWidth="1"/>
    <col min="34" max="35" width="4.7265625" style="6" customWidth="1"/>
    <col min="36" max="36" width="10.1796875" bestFit="1" customWidth="1"/>
  </cols>
  <sheetData>
    <row r="2" spans="2:3" ht="15.5" x14ac:dyDescent="0.35">
      <c r="B2" s="50" t="s">
        <v>206</v>
      </c>
      <c r="C2" s="48"/>
    </row>
    <row r="3" spans="2:3" x14ac:dyDescent="0.35">
      <c r="B3" s="6" t="s">
        <v>152</v>
      </c>
    </row>
    <row r="4" spans="2:3" x14ac:dyDescent="0.35">
      <c r="B4" s="6" t="s">
        <v>153</v>
      </c>
    </row>
    <row r="5" spans="2:3" x14ac:dyDescent="0.35">
      <c r="B5" s="49"/>
    </row>
    <row r="6" spans="2:3" x14ac:dyDescent="0.35">
      <c r="B6" s="49"/>
    </row>
    <row r="7" spans="2:3" x14ac:dyDescent="0.35">
      <c r="B7" s="49"/>
    </row>
    <row r="17" spans="2:2" x14ac:dyDescent="0.35">
      <c r="B17" t="s">
        <v>205</v>
      </c>
    </row>
    <row r="18" spans="2:2" x14ac:dyDescent="0.35">
      <c r="B18" t="s">
        <v>207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PILOTO STANDAR</vt:lpstr>
      <vt:lpstr>COPILOTO STANDAR</vt:lpstr>
      <vt:lpstr>PILOTO VELOCIMETRO</vt:lpstr>
      <vt:lpstr>COPILOTO VELOCIMETRO</vt:lpstr>
      <vt:lpstr>PILOTO ODOMETRO</vt:lpstr>
      <vt:lpstr>COPILOTO ODOMETRO</vt:lpstr>
      <vt:lpstr>Puntajes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Federico Fortunatto</cp:lastModifiedBy>
  <cp:lastPrinted>2017-11-23T22:46:06Z</cp:lastPrinted>
  <dcterms:created xsi:type="dcterms:W3CDTF">2017-03-30T20:21:39Z</dcterms:created>
  <dcterms:modified xsi:type="dcterms:W3CDTF">2022-11-03T04:24:29Z</dcterms:modified>
</cp:coreProperties>
</file>